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bettybievre/CoWork/Lead-Magnets/"/>
    </mc:Choice>
  </mc:AlternateContent>
  <xr:revisionPtr revIDLastSave="0" documentId="13_ncr:1_{EE3C5A2D-4834-E248-B0B4-340A2FB829BD}" xr6:coauthVersionLast="47" xr6:coauthVersionMax="47" xr10:uidLastSave="{00000000-0000-0000-0000-000000000000}"/>
  <bookViews>
    <workbookView xWindow="0" yWindow="760" windowWidth="34560" windowHeight="20400" tabRatio="500" activeTab="4" xr2:uid="{00000000-000D-0000-FFFF-FFFF00000000}"/>
  </bookViews>
  <sheets>
    <sheet name="Bienvenue" sheetId="1" r:id="rId1"/>
    <sheet name="Mon équipe" sheetId="2" r:id="rId2"/>
    <sheet name="Lieux &amp; Activités" sheetId="3" r:id="rId3"/>
    <sheet name="Planning hebdo" sheetId="4" r:id="rId4"/>
    <sheet name="Planning mensuel des absences" sheetId="5" r:id="rId5"/>
    <sheet name="Repères CCN 1147" sheetId="6" r:id="rId6"/>
    <sheet name="Aller plus loin avec Timed"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33" i="5" l="1"/>
  <c r="B33" i="5"/>
  <c r="C32" i="5"/>
  <c r="B32" i="5"/>
  <c r="C31" i="5"/>
  <c r="B31" i="5"/>
  <c r="C30" i="5"/>
  <c r="B30" i="5"/>
  <c r="AI26" i="5"/>
  <c r="AH26" i="5"/>
  <c r="AG26" i="5"/>
  <c r="AF26" i="5"/>
  <c r="AE26" i="5"/>
  <c r="AD26" i="5"/>
  <c r="AC26" i="5"/>
  <c r="AB26" i="5"/>
  <c r="AA26" i="5"/>
  <c r="Z26" i="5"/>
  <c r="Y26" i="5"/>
  <c r="X26" i="5"/>
  <c r="W26" i="5"/>
  <c r="V26" i="5"/>
  <c r="U26" i="5"/>
  <c r="T26" i="5"/>
  <c r="S26" i="5"/>
  <c r="R26" i="5"/>
  <c r="Q26" i="5"/>
  <c r="P26" i="5"/>
  <c r="O26" i="5"/>
  <c r="N26" i="5"/>
  <c r="M26" i="5"/>
  <c r="L26" i="5"/>
  <c r="K26" i="5"/>
  <c r="J26" i="5"/>
  <c r="I26" i="5"/>
  <c r="H26" i="5"/>
  <c r="G26" i="5"/>
  <c r="F26" i="5"/>
  <c r="E26" i="5"/>
  <c r="AJ24" i="5"/>
  <c r="D24" i="5"/>
  <c r="C24" i="5"/>
  <c r="B24" i="5"/>
  <c r="AJ23" i="5"/>
  <c r="D23" i="5"/>
  <c r="C23" i="5"/>
  <c r="B23" i="5"/>
  <c r="AJ22" i="5"/>
  <c r="D22" i="5"/>
  <c r="C22" i="5"/>
  <c r="B22" i="5"/>
  <c r="AJ21" i="5"/>
  <c r="D21" i="5"/>
  <c r="C21" i="5"/>
  <c r="B21" i="5"/>
  <c r="AJ20" i="5"/>
  <c r="D20" i="5"/>
  <c r="C20" i="5"/>
  <c r="B20" i="5"/>
  <c r="AJ19" i="5"/>
  <c r="D19" i="5"/>
  <c r="C19" i="5"/>
  <c r="B19" i="5"/>
  <c r="AJ18" i="5"/>
  <c r="D18" i="5"/>
  <c r="C18" i="5"/>
  <c r="B18" i="5"/>
  <c r="AJ17" i="5"/>
  <c r="D17" i="5"/>
  <c r="C17" i="5"/>
  <c r="B17" i="5"/>
  <c r="AJ16" i="5"/>
  <c r="D16" i="5"/>
  <c r="C16" i="5"/>
  <c r="B16" i="5"/>
  <c r="AJ15" i="5"/>
  <c r="D15" i="5"/>
  <c r="C15" i="5"/>
  <c r="B15" i="5"/>
  <c r="AJ14" i="5"/>
  <c r="D14" i="5"/>
  <c r="C14" i="5"/>
  <c r="B14" i="5"/>
  <c r="AJ13" i="5"/>
  <c r="D13" i="5"/>
  <c r="C13" i="5"/>
  <c r="B13" i="5"/>
  <c r="E30" i="2"/>
  <c r="E29" i="2"/>
  <c r="E28" i="2"/>
  <c r="E27" i="2"/>
  <c r="E26" i="2"/>
  <c r="E25" i="2"/>
  <c r="E24" i="2"/>
  <c r="E23" i="2"/>
  <c r="E22" i="2"/>
  <c r="E21" i="2"/>
  <c r="E20" i="2"/>
  <c r="E19" i="2"/>
  <c r="E18" i="2"/>
  <c r="E17" i="2"/>
  <c r="E16" i="2"/>
  <c r="E15" i="2"/>
  <c r="E14" i="2"/>
  <c r="E13" i="2"/>
  <c r="E12" i="2"/>
  <c r="E11" i="2"/>
  <c r="E10" i="2"/>
  <c r="E9" i="2"/>
  <c r="E8" i="2"/>
  <c r="E7" i="2"/>
  <c r="Y33" i="4"/>
  <c r="X33" i="4"/>
  <c r="V33" i="4"/>
  <c r="U33" i="4"/>
  <c r="S33" i="4"/>
  <c r="R33" i="4"/>
  <c r="P33" i="4"/>
  <c r="O33" i="4"/>
  <c r="M33" i="4"/>
  <c r="L33" i="4"/>
  <c r="J33" i="4"/>
  <c r="I33" i="4"/>
  <c r="G33" i="4"/>
  <c r="F33" i="4"/>
  <c r="Y32" i="4"/>
  <c r="X32" i="4"/>
  <c r="V32" i="4"/>
  <c r="U32" i="4"/>
  <c r="S32" i="4"/>
  <c r="R32" i="4"/>
  <c r="P32" i="4"/>
  <c r="O32" i="4"/>
  <c r="M32" i="4"/>
  <c r="L32" i="4"/>
  <c r="J32" i="4"/>
  <c r="I32" i="4"/>
  <c r="G32" i="4"/>
  <c r="F32" i="4"/>
  <c r="AA30" i="4"/>
  <c r="D30" i="4"/>
  <c r="C30" i="4"/>
  <c r="B30" i="4"/>
  <c r="AA29" i="4"/>
  <c r="D29" i="4"/>
  <c r="C29" i="4"/>
  <c r="B29" i="4"/>
  <c r="AA28" i="4"/>
  <c r="D28" i="4"/>
  <c r="C28" i="4"/>
  <c r="B28" i="4"/>
  <c r="AA27" i="4"/>
  <c r="D27" i="4"/>
  <c r="C27" i="4"/>
  <c r="B27" i="4"/>
  <c r="AA26" i="4"/>
  <c r="D26" i="4"/>
  <c r="C26" i="4"/>
  <c r="B26" i="4"/>
  <c r="AD25" i="4"/>
  <c r="AC25" i="4"/>
  <c r="AA25" i="4"/>
  <c r="D25" i="4"/>
  <c r="C25" i="4"/>
  <c r="B25" i="4"/>
  <c r="AD24" i="4"/>
  <c r="AC24" i="4"/>
  <c r="AA24" i="4"/>
  <c r="D24" i="4"/>
  <c r="C24" i="4"/>
  <c r="B24" i="4"/>
  <c r="AD23" i="4"/>
  <c r="AC23" i="4"/>
  <c r="AA23" i="4"/>
  <c r="D23" i="4"/>
  <c r="C23" i="4"/>
  <c r="B23" i="4"/>
  <c r="AD22" i="4"/>
  <c r="AC22" i="4"/>
  <c r="AA22" i="4"/>
  <c r="D22" i="4"/>
  <c r="C22" i="4"/>
  <c r="B22" i="4"/>
  <c r="AD21" i="4"/>
  <c r="AC21" i="4"/>
  <c r="AA21" i="4"/>
  <c r="D21" i="4"/>
  <c r="C21" i="4"/>
  <c r="B21" i="4"/>
  <c r="AD20" i="4"/>
  <c r="AC20" i="4"/>
  <c r="AA20" i="4"/>
  <c r="D20" i="4"/>
  <c r="C20" i="4"/>
  <c r="B20" i="4"/>
  <c r="AD19" i="4"/>
  <c r="AC19" i="4"/>
  <c r="AA19" i="4"/>
  <c r="D19" i="4"/>
  <c r="C19" i="4"/>
  <c r="B19" i="4"/>
  <c r="AD18" i="4"/>
  <c r="AC18" i="4"/>
  <c r="AA18" i="4"/>
  <c r="D18" i="4"/>
  <c r="C18" i="4"/>
  <c r="B18" i="4"/>
  <c r="AD17" i="4"/>
  <c r="AC17" i="4"/>
  <c r="AA17" i="4"/>
  <c r="D17" i="4"/>
  <c r="C17" i="4"/>
  <c r="B17" i="4"/>
  <c r="AD16" i="4"/>
  <c r="AC16" i="4"/>
  <c r="AA16" i="4"/>
  <c r="D16" i="4"/>
  <c r="C16" i="4"/>
  <c r="B16" i="4"/>
  <c r="AD15" i="4"/>
  <c r="AC15" i="4"/>
  <c r="AA15" i="4"/>
  <c r="D15" i="4"/>
  <c r="C15" i="4"/>
  <c r="B15" i="4"/>
  <c r="AD14" i="4"/>
  <c r="AC14" i="4"/>
  <c r="AA14" i="4"/>
  <c r="D14" i="4"/>
  <c r="C14" i="4"/>
  <c r="B14" i="4"/>
  <c r="AD13" i="4"/>
  <c r="AC13" i="4"/>
  <c r="AA13" i="4"/>
  <c r="D13" i="4"/>
  <c r="C13" i="4"/>
  <c r="B13" i="4"/>
  <c r="AD12" i="4"/>
  <c r="AC12" i="4"/>
  <c r="AA12" i="4"/>
  <c r="D12" i="4"/>
  <c r="C12" i="4"/>
  <c r="B12" i="4"/>
  <c r="AD11" i="4"/>
  <c r="AC11" i="4"/>
  <c r="AA11" i="4"/>
  <c r="D11" i="4"/>
  <c r="C11" i="4"/>
  <c r="B11" i="4"/>
  <c r="AA10" i="4"/>
  <c r="D10" i="4"/>
  <c r="C10" i="4"/>
  <c r="B10" i="4"/>
  <c r="AD9" i="4"/>
  <c r="AC9" i="4"/>
  <c r="AA9" i="4"/>
  <c r="D9" i="4"/>
  <c r="C9" i="4"/>
  <c r="B9" i="4"/>
  <c r="AD8" i="4"/>
  <c r="AC8" i="4"/>
  <c r="AA8" i="4"/>
  <c r="D8" i="4"/>
  <c r="C8" i="4"/>
  <c r="B8" i="4"/>
  <c r="AD7" i="4"/>
  <c r="AC7" i="4"/>
  <c r="AA7" i="4"/>
  <c r="D7" i="4"/>
  <c r="C7" i="4"/>
  <c r="B7" i="4"/>
  <c r="AD6" i="4"/>
  <c r="AC6" i="4"/>
</calcChain>
</file>

<file path=xl/sharedStrings.xml><?xml version="1.0" encoding="utf-8"?>
<sst xmlns="http://schemas.openxmlformats.org/spreadsheetml/2006/main" count="419" uniqueCount="209">
  <si>
    <t>Modèle de planning pour cabinets et centres médicaux</t>
  </si>
  <si>
    <t>Un outil prêt à l'emploi pour organiser votre équipe, vos lieux et vos activités. Pensé pour les cabinets et centres médicaux relevant de la CCN 1147.</t>
  </si>
  <si>
    <t>Démarrer en 3 étapes</t>
  </si>
  <si>
    <t>1.</t>
  </si>
  <si>
    <t>Renseignez votre équipe</t>
  </si>
  <si>
    <t>Onglet « Mon équipe » : saisissez vos médecins, manipulateurs, secrétaires et personnel de direction. Les initiales se génèrent toutes seules.</t>
  </si>
  <si>
    <t>2.</t>
  </si>
  <si>
    <t>Adaptez vos lieux et vos activités</t>
  </si>
  <si>
    <t>Onglet « Lieux &amp; Activités » : ajustez vos sites et vos codes d'activité à votre cabinet. Les listes déroulantes et les couleurs du planning s'alimentent automatiquement avec ce que vous y saisissez.</t>
  </si>
  <si>
    <t>3.</t>
  </si>
  <si>
    <t>Construisez votre planning</t>
  </si>
  <si>
    <t>Onglet « Planning hebdo » : pour chaque demi-journée, sélectionnez l'activité dans la liste déroulante. Les couleurs s'appliquent automatiquement.</t>
  </si>
  <si>
    <t>🧹 Démarrer avec vos propres données</t>
  </si>
  <si>
    <t>Le modèle est pré-rempli avec un centre fictif. Les cellules d'exemple sont en italique grisé. Pour démarrer avec vos propres données :
1. Onglet « Mon équipe » : sélectionnez les lignes en italique, clic droit → « Effacer le contenu ». Saisissez ensuite votre équipe.
2. Onglet « Lieux &amp; Activités » : modifiez les sites et codes selon votre cabinet. Les listes déroulantes et les couleurs du planning suivent automatiquement, ligne par ligne (la couleur affichée à droite de chaque code reste attribuée à cette position).
3. Onglets « Planning hebdo » et « Planning mensuel des absences » : sélectionnez les cellules d'exemple et clic droit → « Effacer le contenu ».</t>
  </si>
  <si>
    <t>Mon équipe</t>
  </si>
  <si>
    <t>Renseignez les membres de votre équipe. Les initiales se génèrent automatiquement à partir du prénom et du nom. Les lignes en italique sont des exemples à remplacer.</t>
  </si>
  <si>
    <t>N°</t>
  </si>
  <si>
    <t>Prénom</t>
  </si>
  <si>
    <t>Nom</t>
  </si>
  <si>
    <t>Init.</t>
  </si>
  <si>
    <t>Fonction</t>
  </si>
  <si>
    <t>Site principal</t>
  </si>
  <si>
    <t>Type de contrat</t>
  </si>
  <si>
    <t>Unité</t>
  </si>
  <si>
    <t>Nb/sem.</t>
  </si>
  <si>
    <t>Commentaire</t>
  </si>
  <si>
    <t>Camille</t>
  </si>
  <si>
    <t>Robert</t>
  </si>
  <si>
    <t>Médecin</t>
  </si>
  <si>
    <t>Lille Centre</t>
  </si>
  <si>
    <t>Libéral</t>
  </si>
  <si>
    <t>Vacations</t>
  </si>
  <si>
    <t>8</t>
  </si>
  <si>
    <t>Radiologue associée</t>
  </si>
  <si>
    <t>Antoine</t>
  </si>
  <si>
    <t>Dupin</t>
  </si>
  <si>
    <t>Radiologue associé</t>
  </si>
  <si>
    <t>Sophie</t>
  </si>
  <si>
    <t>Bernard</t>
  </si>
  <si>
    <t>Manipulateur</t>
  </si>
  <si>
    <t>CDI</t>
  </si>
  <si>
    <t>Heures</t>
  </si>
  <si>
    <t>35</t>
  </si>
  <si>
    <t>Karim</t>
  </si>
  <si>
    <t>Benali</t>
  </si>
  <si>
    <t>Élodie</t>
  </si>
  <si>
    <t>Caron</t>
  </si>
  <si>
    <t>Julien</t>
  </si>
  <si>
    <t>Moreau</t>
  </si>
  <si>
    <t>Léa</t>
  </si>
  <si>
    <t>Petit</t>
  </si>
  <si>
    <t>28</t>
  </si>
  <si>
    <t>Mercredi non travaillé</t>
  </si>
  <si>
    <t>Marc</t>
  </si>
  <si>
    <t>Lambert</t>
  </si>
  <si>
    <t>Inès</t>
  </si>
  <si>
    <t>Garcia</t>
  </si>
  <si>
    <t>Arras</t>
  </si>
  <si>
    <t>Détachée Arras</t>
  </si>
  <si>
    <t>Thomas</t>
  </si>
  <si>
    <t>Roy</t>
  </si>
  <si>
    <t>CDD</t>
  </si>
  <si>
    <t>Remplacement maternité</t>
  </si>
  <si>
    <t>Nathalie</t>
  </si>
  <si>
    <t>Faure</t>
  </si>
  <si>
    <t>Secrétaire</t>
  </si>
  <si>
    <t>Sarah</t>
  </si>
  <si>
    <t>Maillard</t>
  </si>
  <si>
    <t>Direction</t>
  </si>
  <si>
    <t>Responsable de centre</t>
  </si>
  <si>
    <t>💡 Vous avez des contrats plus complexes ? Aménagement du temps de travail (ATT), forfait jours, annualisation, suivi des vacations des médecins associés… Timed le fait au cordeau, sans tableau de calcul à entretenir à la main. → Voir « Aller plus loin avec Timed ».</t>
  </si>
  <si>
    <t>Lieux &amp; Activités</t>
  </si>
  <si>
    <t>Paramétrez ici vos sites (un lieu = un site physique : ville, bâtiment, centre) et les codes d'activité que vous utiliserez dans le planning. Les listes déroulantes et les couleurs du planning sont liées à ces lignes</t>
  </si>
  <si>
    <t>Lieux (sites physiques)</t>
  </si>
  <si>
    <t>Codes d'activité</t>
  </si>
  <si>
    <t>Nom du site</t>
  </si>
  <si>
    <t>Code</t>
  </si>
  <si>
    <t>Activité</t>
  </si>
  <si>
    <t>Couleur</t>
  </si>
  <si>
    <t xml:space="preserve"> </t>
  </si>
  <si>
    <t>CP</t>
  </si>
  <si>
    <t>Congé payé</t>
  </si>
  <si>
    <t>AM</t>
  </si>
  <si>
    <t>Arrêt maladie</t>
  </si>
  <si>
    <t>Valenciennes</t>
  </si>
  <si>
    <t>CM</t>
  </si>
  <si>
    <t>Congé médecin</t>
  </si>
  <si>
    <t>Lille CHU</t>
  </si>
  <si>
    <t>AUTRE</t>
  </si>
  <si>
    <t>Autre absence</t>
  </si>
  <si>
    <t>ECHO</t>
  </si>
  <si>
    <t>Échographie</t>
  </si>
  <si>
    <t>DOP</t>
  </si>
  <si>
    <t>Doppler</t>
  </si>
  <si>
    <t>SCAN</t>
  </si>
  <si>
    <t>Scanner</t>
  </si>
  <si>
    <t>IRM</t>
  </si>
  <si>
    <t>MAMM</t>
  </si>
  <si>
    <t>Mammographie</t>
  </si>
  <si>
    <t>ACC</t>
  </si>
  <si>
    <t>Accueil</t>
  </si>
  <si>
    <t>PRECO</t>
  </si>
  <si>
    <t>Pré-consultation</t>
  </si>
  <si>
    <t>FORM</t>
  </si>
  <si>
    <t>Formation</t>
  </si>
  <si>
    <t>🎨 Note sur les couleurs - la couleur attribuée à chaque ligne d'activité reste fixe (ligne 1 = couleur 1, ligne 2 = couleur 2…). Si vous ajoutez un nouveau code en ligne 16, il prend la couleur 16. Pour changer une couleur, cliquez sur la cellule colonne « Couleur » et utilisez l'outil de remplissage du tableur, puis adaptez en parallèle dans Format → Mise en forme conditionnelle des onglets Planning hebdo et mensuel.</t>
  </si>
  <si>
    <t>💡 Vous avez besoin d'aller plus loin sur les absences ? Gestion des compteurs multiples : RTT, récupération, enfant malade, événement familial, congé parental, congé sans solde, visite médicale, formation, congrès… Sur Timed, chaque type d'absence a son compteur, ses règles de validation, et alimente directement la paie. → Voir « Aller plus loin avec Timed ».</t>
  </si>
  <si>
    <t>Planning hebdo</t>
  </si>
  <si>
    <t>Semaine du :</t>
  </si>
  <si>
    <t>Lundi 1 juin 2026</t>
  </si>
  <si>
    <t>Lundi</t>
  </si>
  <si>
    <t>Mardi</t>
  </si>
  <si>
    <t>Mercredi</t>
  </si>
  <si>
    <t>Jeudi</t>
  </si>
  <si>
    <t>Vendredi</t>
  </si>
  <si>
    <t>Samedi</t>
  </si>
  <si>
    <t>Dimanche</t>
  </si>
  <si>
    <t>Total
demi-j.</t>
  </si>
  <si>
    <t>Mat.</t>
  </si>
  <si>
    <t>Aprm</t>
  </si>
  <si>
    <t>Personnes en activité</t>
  </si>
  <si>
    <t>Absences (CP, AM, CM, autres)</t>
  </si>
  <si>
    <t>💡 Sur Timed, ce planning se génère sur la période que vous voulez, de la journée à plusieurs mois, à partir de vos semaines types et des contraintes de chaque collaborateur. Chaque salarié reçoit son planning sur son téléphone. → Voir « Aller plus loin avec Timed ».</t>
  </si>
  <si>
    <t>Planning mensuel des absences</t>
  </si>
  <si>
    <t>Vue d'ensemble sur 31 jours, centrée sur les absences (CP, AM, CM, autres). Le planning de travail au quotidien se construit dans l'onglet « Planning hebdo ». Cet onglet sert à anticiper les périodes tendues et à valider les soldes.</t>
  </si>
  <si>
    <t>Mois :</t>
  </si>
  <si>
    <t>Juin 2026</t>
  </si>
  <si>
    <t>Total
abs.</t>
  </si>
  <si>
    <t>Absences par jour</t>
  </si>
  <si>
    <t>Légende</t>
  </si>
  <si>
    <t>💡 Sur Timed, les salariés font leurs demandes de congés depuis l'appli mobile. Vous validez ou refusez en un clic. Les soldes (CP, RTT, récup, enfant malade, visite médicale…) sont à jour en temps réel et le planning hebdo se met à jour automatiquement. → Voir « Aller plus loin avec Timed ».</t>
  </si>
  <si>
    <t>🩺 Repères CCN 1147 - Cabinets et centres médicaux</t>
  </si>
  <si>
    <t>Les règles clés pour construire un planning conforme à la convention collective des cabinets médicaux (IDCC 1147). Quand la CCN est plus protectrice que le Code du travail, c'est la CCN qui s'applique.</t>
  </si>
  <si>
    <t>Règle</t>
  </si>
  <si>
    <t>Code du travail</t>
  </si>
  <si>
    <t>CCN 1147</t>
  </si>
  <si>
    <t>Ce qu'il faut retenir</t>
  </si>
  <si>
    <t>Durée légale</t>
  </si>
  <si>
    <t>35 h / semaine</t>
  </si>
  <si>
    <t>La référence reste 35 h. Tout dépassement déclenche des heures supplémentaires.</t>
  </si>
  <si>
    <t>Amplitude journalière</t>
  </si>
  <si>
    <t>Pas de limite spécifique</t>
  </si>
  <si>
    <t>10 h maximum, pauses incluses (art. 23)</t>
  </si>
  <si>
    <t>Ce n'est pas 10 h de travail effectif. C'est le temps écoulé entre l'arrivée et le départ.</t>
  </si>
  <si>
    <t>—</t>
  </si>
  <si>
    <t>2 vacations max par jour, la plus courte ≥ 3 h (art. 23)</t>
  </si>
  <si>
    <t>Si vous coupez la journée en deux, chaque vacation doit durer au moins 3 heures.</t>
  </si>
  <si>
    <t>Repos quotidien</t>
  </si>
  <si>
    <t>11 h consécutives</t>
  </si>
  <si>
    <t>Entre la fin d'une journée et le début de la suivante.</t>
  </si>
  <si>
    <t>Repos hebdomadaire</t>
  </si>
  <si>
    <t>24 h + 11 h = 35 h</t>
  </si>
  <si>
    <t>35 h consécutives</t>
  </si>
  <si>
    <t>Une journée pleine de repos plus le repos quotidien.</t>
  </si>
  <si>
    <t>Durée max hebdomadaire</t>
  </si>
  <si>
    <t>48 h (44 h sur 12 sem.)</t>
  </si>
  <si>
    <t>Plafond à ne dépasser dans aucune semaine, et moyenne à respecter sur 12 semaines glissantes.</t>
  </si>
  <si>
    <t>Délai de prévenance</t>
  </si>
  <si>
    <t>7 jours</t>
  </si>
  <si>
    <t>15 jours (art. 15)</t>
  </si>
  <si>
    <t>C'est le double du droit commun. Toute modification du planning doit être notifiée 15 jours à l'avance.</t>
  </si>
  <si>
    <t>Jours fériés chômés</t>
  </si>
  <si>
    <t>1er mai obligatoire</t>
  </si>
  <si>
    <t>Tous les jours fériés + traditions régionales (art. 39)</t>
  </si>
  <si>
    <t>Les 11 fériés sont chômés, sans condition d'ancienneté. Si un férié tombe un jour de repos, la récupération est au choix du salarié.</t>
  </si>
  <si>
    <t>Heures complémentaires (temps partiel)</t>
  </si>
  <si>
    <t>1/10 (1/3 si avenant)</t>
  </si>
  <si>
    <t>Idem droit commun</t>
  </si>
  <si>
    <t>Au-delà du plafond, le contrat peut être requalifié à temps plein.</t>
  </si>
  <si>
    <t>Lexique express</t>
  </si>
  <si>
    <t>Amplitude</t>
  </si>
  <si>
    <t>Durée entre l'arrivée et le départ, pauses incluses. À ne pas confondre avec le temps de travail effectif.</t>
  </si>
  <si>
    <t>Temps de travail effectif</t>
  </si>
  <si>
    <t>Temps pendant lequel le salarié est à la disposition de l'employeur. Les pauses repas ne sont en général pas du temps effectif.</t>
  </si>
  <si>
    <t>Vacation</t>
  </si>
  <si>
    <t>Période de travail continue. En CCN 1147, deux vacations maximum par jour, chacune d'au moins 3 heures.</t>
  </si>
  <si>
    <t>Délai à respecter pour informer un salarié d'une modification de son planning. 15 jours en CCN 1147.</t>
  </si>
  <si>
    <t>Astreinte</t>
  </si>
  <si>
    <t>Période pendant laquelle le salarié n'est pas sur son lieu de travail mais doit rester joignable. Pas de temps de travail effectif, mais une contrepartie est due.</t>
  </si>
  <si>
    <t>Heures complémentaires</t>
  </si>
  <si>
    <t>Heures effectuées au-delà de la durée prévue par un contrat à temps partiel. Plafonnées selon l'avenant.</t>
  </si>
  <si>
    <t>⚠️ Ces repères concernent la CCN 1147. Si votre cabinet relève d'une autre convention (1619 dentaire, 1875 vétérinaire, etc.), les règles diffèrent. Vérifiez la convention applicable.</t>
  </si>
  <si>
    <t>Aller plus loin avec Timed</t>
  </si>
  <si>
    <t>Ce modèle couvre l'essentiel. Mais dès que votre cabinet grandit, ou que vous voulez automatiser les tâches répétitives, un tableur montre ses limites. Voici les fonctionnalités Timed les plus utilisées par les cabinets et centres médicaux. Chaque lien ouvre la page dédiée pour voir comment Timed le fait.</t>
  </si>
  <si>
    <t>1. Générer le planning sur la période de votre choix</t>
  </si>
  <si>
    <t>De la journée à plusieurs mois, Timed produit le planning à partir de vos semaines types et des contraintes de chaque collaborateur (heures, vacations, jours off tournants, alternances paires/impaires).</t>
  </si>
  <si>
    <t>Voir comment Timed le fait →</t>
  </si>
  <si>
    <t>2. Génerer et envoyer les éléments variables de paie (EVP) au comptable</t>
  </si>
  <si>
    <t>Congés, arrêts maladie, formations, visites médicales, événements personnels : tout est centralisé et exporté vers la paie au bon format, sans ressaisie.</t>
  </si>
  <si>
    <t>3. Valider les demandes de congés en un clic</t>
  </si>
  <si>
    <t>Les salariés font leurs demandes depuis leur appli mobile. Vous validez ou refusez en un clic. Les soldes sont à jour en temps réel et le planning hebdo se met à jour automatiquement.</t>
  </si>
  <si>
    <t>4. Gérer tous les types d'absences avec leurs propres règles</t>
  </si>
  <si>
    <t>RTT, récupération, enfant malade, congé parental, événement familial, congé sans solde, visite médicale, congé médecin… Chaque type d'absence a son compteur, ses règles de validation et son traitement en paie. Vous restez dans les clous, sans tableur parallèle.</t>
  </si>
  <si>
    <t>5. Donner un accès mobile à toute l'équipe</t>
  </si>
  <si>
    <t>Chaque salarié consulte son planning, demande ses congés et est averti en cas de modification, depuis son téléphone. Plus de mails ni de papier punaisé dans la salle de pause.</t>
  </si>
  <si>
    <t>6. Gérer les remplacements médecin de bout en bout</t>
  </si>
  <si>
    <t>De la publication des créneaux aux médecins remplaçants, jusqu'au contrat au format Conseil de l'Ordre, en passant par l'intégration au planning du cabinet. Tout dans le même outil.</t>
  </si>
  <si>
    <t>7. Piloter plusieurs sites avec des vues dynamiques</t>
  </si>
  <si>
    <t>Vue mensuelle, hebdo, collective, par lieu ou par personne : vous croisez les équipes, les lieux et les activités selon ce que vous voulez voir. Gérez des semaines de travail avec autant de roulements que vous souhaitez, gérez le travail en équipes et suivez le temps planifié.</t>
  </si>
  <si>
    <t>8. Suivre et gérer le temps de travail réel</t>
  </si>
  <si>
    <t>Le suivi du temps de travail est une obligation légale, et c'est tout sauf simple en cabinet : heures supplémentaires, ATT, annualisation, durée de travail qui fluctue… Timed le fait automatiquement, en lien avec l'appli mobile du collaborateur. Compteurs à jour, écarts visibles, conformité tenue.</t>
  </si>
  <si>
    <t>Envie de voir Timed sur votre cas ?</t>
  </si>
  <si>
    <t>Une démonstration personnalisée de 30 minutes avec un de nos experts. On vous montre ce que Timed apporte à votre cabinet.</t>
  </si>
  <si>
    <t>📅 Réserver une démo →</t>
  </si>
  <si>
    <t>4.</t>
  </si>
  <si>
    <t>Et les semaines suivantes ?</t>
  </si>
  <si>
    <t>Le planning hebdo affiche une semaine à la fois. Pour préparer la suivante, deux options : vous videz les cellules et vous repartez sur la semaine en cours, ou vous dupliquez l'onglet pour garder un peu d'avance.
L'approche qu'on vous conseille : dupliquer 2 ou 3 semaines à l'avance (Planning hebdo S26, S27, S28), puis effacer tous les 3 ou 4 semaines pour ne pas accumuler des dizaines d'onglets. Vous gardez de la visibilité court terme sans alourdir le fichier.
💡 Pour un historique complet sur 6, 12 ou 24 mois sans rien dupliquer, ça, c'est dans Timed.</t>
  </si>
  <si>
    <t>Modèle proposé par Timed - Logiciel RH et planning pour cabinets et centres médicaux. www.timed.fr</t>
  </si>
  <si>
    <t>📌 Mode d'emploi - Pour chaque jour d'absence, cliquez dans la case et sélectionnez le code dans la liste déroulante (CP, AM, CM, AUTRE). La couleur s'applique automatiquement. Le total à droite et le compteur du bas se mettent à jour tout seuls. 
⚠️ Le compteur additionne toutes les cases marquées : ce n'est pas le décompte légal. Selon le type d'absence, le calcul réel se fait en jours ouvrés, ouvrables ou calendaires, parfois en excluant les dimanches ou les fériés. Pour les soldes à présenter en paie, appliquez les règles légales propres à chaque type d'absence.
💡 Sur Timed, chaque compteur applique automatiquement la logique de décompte qui lui correspond.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</si>
</sst>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1"/>
    </font>
    <font>
      <b/>
      <sz val="20"/>
      <color rgb="FFFFFFFF"/>
      <name val="Arial"/>
      <family val="2"/>
      <charset val="1"/>
    </font>
    <font>
      <i/>
      <sz val="12"/>
      <color rgb="FF6D7A7A"/>
      <name val="Arial"/>
      <family val="2"/>
      <charset val="1"/>
    </font>
    <font>
      <b/>
      <sz val="13"/>
      <color rgb="FFFFFFFF"/>
      <name val="Arial"/>
      <family val="2"/>
      <charset val="1"/>
    </font>
    <font>
      <b/>
      <sz val="22"/>
      <color rgb="FFFCB14E"/>
      <name val="Arial"/>
      <family val="2"/>
      <charset val="1"/>
    </font>
    <font>
      <b/>
      <sz val="12"/>
      <color rgb="FF010A3E"/>
      <name val="Arial"/>
      <family val="2"/>
      <charset val="1"/>
    </font>
    <font>
      <sz val="11"/>
      <color rgb="FF404040"/>
      <name val="Arial"/>
      <family val="2"/>
      <charset val="1"/>
    </font>
    <font>
      <b/>
      <sz val="13"/>
      <color rgb="FF010A3E"/>
      <name val="Arial"/>
      <family val="2"/>
      <charset val="1"/>
    </font>
    <font>
      <i/>
      <sz val="10"/>
      <color rgb="FF6D7A7A"/>
      <name val="Arial"/>
      <family val="2"/>
      <charset val="1"/>
    </font>
    <font>
      <b/>
      <sz val="18"/>
      <color rgb="FFFFFFFF"/>
      <name val="Arial"/>
      <family val="2"/>
      <charset val="1"/>
    </font>
    <font>
      <sz val="12"/>
      <color theme="1"/>
      <name val="Arial"/>
      <family val="2"/>
      <charset val="1"/>
    </font>
    <font>
      <b/>
      <sz val="11"/>
      <color rgb="FFFFFFFF"/>
      <name val="Arial"/>
      <family val="2"/>
      <charset val="1"/>
    </font>
    <font>
      <i/>
      <sz val="11"/>
      <color rgb="FF6D7A7A"/>
      <name val="Arial"/>
      <family val="2"/>
      <charset val="1"/>
    </font>
    <font>
      <b/>
      <i/>
      <sz val="11"/>
      <color rgb="FF2D7079"/>
      <name val="Arial"/>
      <family val="2"/>
      <charset val="1"/>
    </font>
    <font>
      <sz val="11"/>
      <color rgb="FF010A3E"/>
      <name val="Arial"/>
      <family val="2"/>
      <charset val="1"/>
    </font>
    <font>
      <b/>
      <sz val="11"/>
      <color rgb="FF2D7079"/>
      <name val="Arial"/>
      <family val="2"/>
      <charset val="1"/>
    </font>
    <font>
      <b/>
      <sz val="12"/>
      <color rgb="FFFFFFFF"/>
      <name val="Arial"/>
      <family val="2"/>
      <charset val="1"/>
    </font>
    <font>
      <b/>
      <i/>
      <sz val="11"/>
      <color rgb="FF6D7A7A"/>
      <name val="Arial"/>
      <family val="2"/>
      <charset val="1"/>
    </font>
    <font>
      <b/>
      <sz val="11"/>
      <color rgb="FF010A3E"/>
      <name val="Arial"/>
      <family val="2"/>
      <charset val="1"/>
    </font>
    <font>
      <i/>
      <sz val="10"/>
      <color rgb="FF404040"/>
      <name val="Arial"/>
      <family val="2"/>
      <charset val="1"/>
    </font>
    <font>
      <b/>
      <sz val="12"/>
      <color rgb="FF2D7079"/>
      <name val="Arial"/>
      <family val="2"/>
      <charset val="1"/>
    </font>
    <font>
      <b/>
      <sz val="10"/>
      <color rgb="FFFFFFFF"/>
      <name val="Arial"/>
      <family val="2"/>
      <charset val="1"/>
    </font>
    <font>
      <b/>
      <sz val="10"/>
      <color rgb="FF010A3E"/>
      <name val="Arial"/>
      <family val="2"/>
      <charset val="1"/>
    </font>
    <font>
      <sz val="10"/>
      <color rgb="FF010A3E"/>
      <name val="Arial"/>
      <family val="2"/>
      <charset val="1"/>
    </font>
    <font>
      <b/>
      <sz val="10"/>
      <color rgb="FF2D7079"/>
      <name val="Arial"/>
      <family val="2"/>
      <charset val="1"/>
    </font>
    <font>
      <b/>
      <sz val="10"/>
      <color rgb="FFAB5587"/>
      <name val="Arial"/>
      <family val="2"/>
      <charset val="1"/>
    </font>
    <font>
      <sz val="11"/>
      <color theme="1"/>
      <name val="Arial"/>
      <family val="2"/>
      <charset val="1"/>
    </font>
    <font>
      <b/>
      <sz val="11"/>
      <color rgb="FF6D7A7A"/>
      <name val="Arial"/>
      <family val="2"/>
      <charset val="1"/>
    </font>
    <font>
      <b/>
      <sz val="9"/>
      <color rgb="FF010A3E"/>
      <name val="Arial"/>
      <family val="2"/>
      <charset val="1"/>
    </font>
    <font>
      <sz val="10"/>
      <name val="Arial"/>
      <family val="2"/>
      <charset val="1"/>
    </font>
    <font>
      <sz val="10"/>
      <color rgb="FF404040"/>
      <name val="Arial"/>
      <family val="2"/>
      <charset val="1"/>
    </font>
    <font>
      <b/>
      <sz val="12"/>
      <color theme="1"/>
      <name val="Arial"/>
      <family val="2"/>
      <charset val="1"/>
    </font>
    <font>
      <b/>
      <u/>
      <sz val="11"/>
      <color rgb="FF010A3E"/>
      <name val="Arial"/>
      <family val="2"/>
      <charset val="1"/>
    </font>
    <font>
      <b/>
      <sz val="14"/>
      <color rgb="FFFFFFFF"/>
      <name val="Arial"/>
      <family val="2"/>
      <charset val="1"/>
    </font>
    <font>
      <b/>
      <u/>
      <sz val="13"/>
      <color rgb="FF010A3E"/>
      <name val="Arial"/>
      <family val="2"/>
      <charset val="1"/>
    </font>
    <font>
      <b/>
      <sz val="22"/>
      <color rgb="FFFCB14E"/>
      <name val="Arial"/>
      <family val="2"/>
    </font>
    <font>
      <b/>
      <sz val="12"/>
      <color rgb="FF010A3E"/>
      <name val="Arial"/>
      <family val="2"/>
    </font>
    <font>
      <sz val="11"/>
      <color theme="1"/>
      <name val="Calibri"/>
      <family val="2"/>
    </font>
  </fonts>
  <fills count="27">
    <fill>
      <patternFill patternType="none"/>
    </fill>
    <fill>
      <patternFill patternType="gray125"/>
    </fill>
    <fill>
      <patternFill patternType="solid">
        <fgColor rgb="FF010A3E"/>
        <bgColor rgb="FF000000"/>
      </patternFill>
    </fill>
    <fill>
      <patternFill patternType="solid">
        <fgColor rgb="FF44A1AA"/>
        <bgColor rgb="FF5BA4B0"/>
      </patternFill>
    </fill>
    <fill>
      <patternFill patternType="solid">
        <fgColor rgb="FFFCB14E"/>
        <bgColor rgb="FFF0BB3C"/>
      </patternFill>
    </fill>
    <fill>
      <patternFill patternType="solid">
        <fgColor rgb="FFF5FAFA"/>
        <bgColor rgb="FFFFFFFF"/>
      </patternFill>
    </fill>
    <fill>
      <patternFill patternType="solid">
        <fgColor rgb="FFFFFFFF"/>
        <bgColor rgb="FFF5FAFA"/>
      </patternFill>
    </fill>
    <fill>
      <patternFill patternType="solid">
        <fgColor rgb="FFFCE8C5"/>
        <bgColor rgb="FFEEEEEE"/>
      </patternFill>
    </fill>
    <fill>
      <patternFill patternType="solid">
        <fgColor rgb="FFE0E0E0"/>
        <bgColor rgb="FFEEEEEE"/>
      </patternFill>
    </fill>
    <fill>
      <patternFill patternType="solid">
        <fgColor rgb="FF757575"/>
        <bgColor rgb="FF6D7A7A"/>
      </patternFill>
    </fill>
    <fill>
      <patternFill patternType="solid">
        <fgColor rgb="FFBDBDBD"/>
        <bgColor rgb="FFCACCCC"/>
      </patternFill>
    </fill>
    <fill>
      <patternFill patternType="solid">
        <fgColor rgb="FFEEEEEE"/>
        <bgColor rgb="FFF5FAFA"/>
      </patternFill>
    </fill>
    <fill>
      <patternFill patternType="solid">
        <fgColor rgb="FF5BA4B0"/>
        <bgColor rgb="FF44A1AA"/>
      </patternFill>
    </fill>
    <fill>
      <patternFill patternType="solid">
        <fgColor rgb="FF45BBB0"/>
        <bgColor rgb="FF44A1AA"/>
      </patternFill>
    </fill>
    <fill>
      <patternFill patternType="solid">
        <fgColor rgb="FF7CB45D"/>
        <bgColor rgb="FF5BA4B0"/>
      </patternFill>
    </fill>
    <fill>
      <patternFill patternType="solid">
        <fgColor rgb="FF9D70B8"/>
        <bgColor rgb="FFAB5587"/>
      </patternFill>
    </fill>
    <fill>
      <patternFill patternType="solid">
        <fgColor rgb="FFDA7FA3"/>
        <bgColor rgb="FFE08C44"/>
      </patternFill>
    </fill>
    <fill>
      <patternFill patternType="solid">
        <fgColor rgb="FFE9A87B"/>
        <bgColor rgb="FFFCB14E"/>
      </patternFill>
    </fill>
    <fill>
      <patternFill patternType="solid">
        <fgColor rgb="FFBEE2EC"/>
        <bgColor rgb="FFE0E0E0"/>
      </patternFill>
    </fill>
    <fill>
      <patternFill patternType="solid">
        <fgColor rgb="FFCCAEDF"/>
        <bgColor rgb="FFBDBDBD"/>
      </patternFill>
    </fill>
    <fill>
      <patternFill patternType="solid">
        <fgColor rgb="FFE08C44"/>
        <bgColor rgb="FFE9A87B"/>
      </patternFill>
    </fill>
    <fill>
      <patternFill patternType="solid">
        <fgColor rgb="FFF0BB3C"/>
        <bgColor rgb="FFFCB14E"/>
      </patternFill>
    </fill>
    <fill>
      <patternFill patternType="solid">
        <fgColor rgb="FFC5DAA2"/>
        <bgColor rgb="FFCACCCC"/>
      </patternFill>
    </fill>
    <fill>
      <patternFill patternType="solid">
        <fgColor rgb="FFDA5B5C"/>
        <bgColor rgb="FFB05080"/>
      </patternFill>
    </fill>
    <fill>
      <patternFill patternType="solid">
        <fgColor rgb="FF5C6BC0"/>
        <bgColor rgb="FF6D7A7A"/>
      </patternFill>
    </fill>
    <fill>
      <patternFill patternType="solid">
        <fgColor rgb="FFFFB300"/>
        <bgColor rgb="FFF0BB3C"/>
      </patternFill>
    </fill>
    <fill>
      <patternFill patternType="solid">
        <fgColor rgb="FFB05080"/>
        <bgColor rgb="FFAB5587"/>
      </patternFill>
    </fill>
  </fills>
  <borders count="3">
    <border>
      <left/>
      <right/>
      <top/>
      <bottom/>
      <diagonal/>
    </border>
    <border>
      <left style="thin">
        <color rgb="FFCACCCC"/>
      </left>
      <right style="thin">
        <color rgb="FFCACCCC"/>
      </right>
      <top style="thin">
        <color rgb="FFCACCCC"/>
      </top>
      <bottom style="thin">
        <color rgb="FFCACCCC"/>
      </bottom>
      <diagonal/>
    </border>
    <border>
      <left style="thin">
        <color rgb="FFCACCCC"/>
      </left>
      <right/>
      <top style="thin">
        <color rgb="FFCACCCC"/>
      </top>
      <bottom style="thin">
        <color rgb="FFCACCCC"/>
      </bottom>
      <diagonal/>
    </border>
  </borders>
  <cellStyleXfs count="1">
    <xf numFmtId="0" fontId="0" fillId="0" borderId="0"/>
  </cellStyleXfs>
  <cellXfs count="120">
    <xf numFmtId="0" fontId="0" fillId="0" borderId="0" xfId="0"/>
    <xf numFmtId="0" fontId="6" fillId="0" borderId="0" xfId="0" applyFont="1" applyAlignment="1">
      <alignment horizontal="left" vertical="center" wrapText="1" indent="1"/>
    </xf>
    <xf numFmtId="0" fontId="4" fillId="0" borderId="0" xfId="0" applyFont="1" applyAlignment="1">
      <alignment horizontal="center" vertical="top"/>
    </xf>
    <xf numFmtId="0" fontId="11" fillId="2" borderId="1" xfId="0" applyFont="1" applyFill="1" applyBorder="1" applyAlignment="1">
      <alignment horizontal="center" vertical="center" wrapText="1"/>
    </xf>
    <xf numFmtId="0" fontId="12" fillId="6" borderId="1" xfId="0" applyFont="1" applyFill="1" applyBorder="1" applyAlignment="1">
      <alignment horizontal="center" vertical="center"/>
    </xf>
    <xf numFmtId="0" fontId="12" fillId="6" borderId="1" xfId="0" applyFont="1" applyFill="1" applyBorder="1" applyAlignment="1">
      <alignment horizontal="left" vertical="center" indent="1"/>
    </xf>
    <xf numFmtId="0" fontId="13" fillId="6" borderId="1" xfId="0" applyFont="1" applyFill="1" applyBorder="1" applyAlignment="1">
      <alignment horizontal="center" vertical="center"/>
    </xf>
    <xf numFmtId="0" fontId="12" fillId="5" borderId="1" xfId="0" applyFont="1" applyFill="1" applyBorder="1" applyAlignment="1">
      <alignment horizontal="center" vertical="center"/>
    </xf>
    <xf numFmtId="0" fontId="12" fillId="5" borderId="1" xfId="0" applyFont="1" applyFill="1" applyBorder="1" applyAlignment="1">
      <alignment horizontal="left" vertical="center" indent="1"/>
    </xf>
    <xf numFmtId="0" fontId="13" fillId="5" borderId="1" xfId="0" applyFont="1" applyFill="1" applyBorder="1" applyAlignment="1">
      <alignment horizontal="center" vertical="center"/>
    </xf>
    <xf numFmtId="0" fontId="14" fillId="6" borderId="1" xfId="0" applyFont="1" applyFill="1" applyBorder="1" applyAlignment="1">
      <alignment horizontal="center" vertical="center"/>
    </xf>
    <xf numFmtId="0" fontId="14" fillId="6" borderId="1" xfId="0" applyFont="1" applyFill="1" applyBorder="1" applyAlignment="1">
      <alignment horizontal="left" vertical="center" indent="1"/>
    </xf>
    <xf numFmtId="0" fontId="15" fillId="6" borderId="1"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1" xfId="0" applyFont="1" applyFill="1" applyBorder="1" applyAlignment="1">
      <alignment horizontal="left" vertical="center" indent="1"/>
    </xf>
    <xf numFmtId="0" fontId="15" fillId="5" borderId="1" xfId="0" applyFont="1" applyFill="1" applyBorder="1" applyAlignment="1">
      <alignment horizontal="center" vertical="center"/>
    </xf>
    <xf numFmtId="0" fontId="17" fillId="6" borderId="1" xfId="0" applyFont="1" applyFill="1" applyBorder="1" applyAlignment="1">
      <alignment horizontal="center" vertical="center"/>
    </xf>
    <xf numFmtId="0" fontId="14" fillId="8" borderId="1" xfId="0" applyFont="1" applyFill="1" applyBorder="1"/>
    <xf numFmtId="0" fontId="17" fillId="5" borderId="1" xfId="0" applyFont="1" applyFill="1" applyBorder="1" applyAlignment="1">
      <alignment horizontal="center" vertical="center"/>
    </xf>
    <xf numFmtId="0" fontId="14" fillId="9" borderId="1" xfId="0" applyFont="1" applyFill="1" applyBorder="1"/>
    <xf numFmtId="0" fontId="14" fillId="10" borderId="1" xfId="0" applyFont="1" applyFill="1" applyBorder="1"/>
    <xf numFmtId="0" fontId="14" fillId="11" borderId="1" xfId="0" applyFont="1" applyFill="1" applyBorder="1"/>
    <xf numFmtId="0" fontId="18" fillId="6" borderId="0" xfId="0" applyFont="1" applyFill="1" applyAlignment="1">
      <alignment horizontal="center" vertical="center"/>
    </xf>
    <xf numFmtId="0" fontId="14" fillId="6" borderId="0" xfId="0" applyFont="1" applyFill="1" applyAlignment="1">
      <alignment horizontal="left" vertical="center" indent="1"/>
    </xf>
    <xf numFmtId="0" fontId="14" fillId="6" borderId="0" xfId="0" applyFont="1" applyFill="1"/>
    <xf numFmtId="0" fontId="14" fillId="12" borderId="1" xfId="0" applyFont="1" applyFill="1" applyBorder="1"/>
    <xf numFmtId="0" fontId="14" fillId="13" borderId="1" xfId="0" applyFont="1" applyFill="1" applyBorder="1"/>
    <xf numFmtId="0" fontId="14" fillId="14" borderId="1" xfId="0" applyFont="1" applyFill="1" applyBorder="1"/>
    <xf numFmtId="0" fontId="14" fillId="15" borderId="1" xfId="0" applyFont="1" applyFill="1" applyBorder="1"/>
    <xf numFmtId="0" fontId="14" fillId="16" borderId="1" xfId="0" applyFont="1" applyFill="1" applyBorder="1"/>
    <xf numFmtId="0" fontId="14" fillId="17" borderId="1" xfId="0" applyFont="1" applyFill="1" applyBorder="1"/>
    <xf numFmtId="0" fontId="14" fillId="18" borderId="1" xfId="0" applyFont="1" applyFill="1" applyBorder="1"/>
    <xf numFmtId="0" fontId="14" fillId="19" borderId="1" xfId="0" applyFont="1" applyFill="1" applyBorder="1"/>
    <xf numFmtId="0" fontId="18" fillId="5" borderId="1" xfId="0" applyFont="1" applyFill="1" applyBorder="1" applyAlignment="1">
      <alignment horizontal="center" vertical="center"/>
    </xf>
    <xf numFmtId="0" fontId="14" fillId="20" borderId="1" xfId="0" applyFont="1" applyFill="1" applyBorder="1"/>
    <xf numFmtId="0" fontId="18" fillId="6" borderId="1" xfId="0" applyFont="1" applyFill="1" applyBorder="1" applyAlignment="1">
      <alignment horizontal="center" vertical="center"/>
    </xf>
    <xf numFmtId="0" fontId="14" fillId="21" borderId="1" xfId="0" applyFont="1" applyFill="1" applyBorder="1"/>
    <xf numFmtId="0" fontId="14" fillId="22" borderId="1" xfId="0" applyFont="1" applyFill="1" applyBorder="1"/>
    <xf numFmtId="0" fontId="14" fillId="23" borderId="1" xfId="0" applyFont="1" applyFill="1" applyBorder="1"/>
    <xf numFmtId="0" fontId="14" fillId="24" borderId="1" xfId="0" applyFont="1" applyFill="1" applyBorder="1"/>
    <xf numFmtId="0" fontId="14" fillId="25" borderId="1" xfId="0" applyFont="1" applyFill="1" applyBorder="1"/>
    <xf numFmtId="0" fontId="14" fillId="26" borderId="1" xfId="0" applyFont="1" applyFill="1" applyBorder="1"/>
    <xf numFmtId="0" fontId="0" fillId="5" borderId="1" xfId="0" applyFill="1" applyBorder="1"/>
    <xf numFmtId="0" fontId="0" fillId="3" borderId="1" xfId="0" applyFill="1" applyBorder="1"/>
    <xf numFmtId="0" fontId="21" fillId="3"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3" fillId="0" borderId="1" xfId="0" applyFont="1" applyBorder="1" applyAlignment="1">
      <alignment horizontal="left" vertical="center" indent="1"/>
    </xf>
    <xf numFmtId="0" fontId="23" fillId="6" borderId="1" xfId="0" applyFont="1" applyFill="1" applyBorder="1" applyAlignment="1">
      <alignment horizontal="center" vertical="center"/>
    </xf>
    <xf numFmtId="0" fontId="22" fillId="6" borderId="1" xfId="0" applyFont="1" applyFill="1" applyBorder="1" applyAlignment="1">
      <alignment horizontal="left" vertical="center" indent="1"/>
    </xf>
    <xf numFmtId="0" fontId="23" fillId="6" borderId="1" xfId="0" applyFont="1" applyFill="1" applyBorder="1" applyAlignment="1">
      <alignment horizontal="left" vertical="center" indent="1"/>
    </xf>
    <xf numFmtId="0" fontId="22" fillId="6" borderId="1" xfId="0" applyFont="1" applyFill="1" applyBorder="1" applyAlignment="1">
      <alignment horizontal="center" vertical="center"/>
    </xf>
    <xf numFmtId="0" fontId="24" fillId="6" borderId="1" xfId="0" applyFont="1" applyFill="1" applyBorder="1" applyAlignment="1">
      <alignment horizontal="center" vertical="center"/>
    </xf>
    <xf numFmtId="0" fontId="21" fillId="9" borderId="1" xfId="0" applyFont="1" applyFill="1" applyBorder="1" applyAlignment="1">
      <alignment horizontal="center" vertical="center"/>
    </xf>
    <xf numFmtId="0" fontId="23" fillId="5" borderId="1" xfId="0" applyFont="1" applyFill="1" applyBorder="1" applyAlignment="1">
      <alignment horizontal="center" vertical="center"/>
    </xf>
    <xf numFmtId="0" fontId="22" fillId="5" borderId="1" xfId="0" applyFont="1" applyFill="1" applyBorder="1" applyAlignment="1">
      <alignment horizontal="left" vertical="center" indent="1"/>
    </xf>
    <xf numFmtId="0" fontId="23" fillId="5" borderId="1" xfId="0" applyFont="1" applyFill="1" applyBorder="1" applyAlignment="1">
      <alignment horizontal="left" vertical="center" indent="1"/>
    </xf>
    <xf numFmtId="0" fontId="24" fillId="5" borderId="1" xfId="0" applyFont="1" applyFill="1" applyBorder="1" applyAlignment="1">
      <alignment horizontal="center" vertical="center"/>
    </xf>
    <xf numFmtId="0" fontId="22" fillId="10" borderId="1" xfId="0" applyFont="1" applyFill="1" applyBorder="1" applyAlignment="1">
      <alignment horizontal="center" vertical="center"/>
    </xf>
    <xf numFmtId="0" fontId="22" fillId="11" borderId="1" xfId="0" applyFont="1" applyFill="1" applyBorder="1" applyAlignment="1">
      <alignment horizontal="center" vertical="center"/>
    </xf>
    <xf numFmtId="0" fontId="22" fillId="12" borderId="1" xfId="0" applyFont="1" applyFill="1" applyBorder="1" applyAlignment="1">
      <alignment horizontal="center" vertical="center"/>
    </xf>
    <xf numFmtId="0" fontId="22" fillId="13" borderId="1" xfId="0" applyFont="1" applyFill="1" applyBorder="1" applyAlignment="1">
      <alignment horizontal="center" vertical="center"/>
    </xf>
    <xf numFmtId="0" fontId="22" fillId="14" borderId="1" xfId="0" applyFont="1" applyFill="1" applyBorder="1" applyAlignment="1">
      <alignment horizontal="center" vertical="center"/>
    </xf>
    <xf numFmtId="0" fontId="21" fillId="15" borderId="1" xfId="0" applyFont="1" applyFill="1" applyBorder="1" applyAlignment="1">
      <alignment horizontal="center" vertical="center"/>
    </xf>
    <xf numFmtId="0" fontId="22" fillId="16" borderId="1" xfId="0" applyFont="1" applyFill="1" applyBorder="1" applyAlignment="1">
      <alignment horizontal="center" vertical="center"/>
    </xf>
    <xf numFmtId="0" fontId="22" fillId="17" borderId="1" xfId="0" applyFont="1" applyFill="1" applyBorder="1" applyAlignment="1">
      <alignment horizontal="center" vertical="center"/>
    </xf>
    <xf numFmtId="0" fontId="22" fillId="18" borderId="1" xfId="0" applyFont="1" applyFill="1" applyBorder="1" applyAlignment="1">
      <alignment horizontal="center" vertical="center"/>
    </xf>
    <xf numFmtId="0" fontId="22" fillId="19" borderId="1" xfId="0" applyFont="1" applyFill="1" applyBorder="1" applyAlignment="1">
      <alignment horizontal="center" vertical="center"/>
    </xf>
    <xf numFmtId="0" fontId="22" fillId="20" borderId="1" xfId="0" applyFont="1" applyFill="1" applyBorder="1" applyAlignment="1">
      <alignment horizontal="center" vertical="center"/>
    </xf>
    <xf numFmtId="0" fontId="22" fillId="21" borderId="1" xfId="0" applyFont="1" applyFill="1" applyBorder="1" applyAlignment="1">
      <alignment horizontal="center" vertical="center"/>
    </xf>
    <xf numFmtId="0" fontId="22" fillId="22" borderId="1" xfId="0" applyFont="1" applyFill="1" applyBorder="1" applyAlignment="1">
      <alignment horizontal="center" vertical="center"/>
    </xf>
    <xf numFmtId="0" fontId="21" fillId="23" borderId="1" xfId="0" applyFont="1" applyFill="1" applyBorder="1" applyAlignment="1">
      <alignment horizontal="center" vertical="center"/>
    </xf>
    <xf numFmtId="0" fontId="21" fillId="24" borderId="1" xfId="0" applyFont="1" applyFill="1" applyBorder="1" applyAlignment="1">
      <alignment horizontal="center" vertical="center"/>
    </xf>
    <xf numFmtId="0" fontId="22" fillId="25" borderId="1" xfId="0" applyFont="1" applyFill="1" applyBorder="1" applyAlignment="1">
      <alignment horizontal="center" vertical="center"/>
    </xf>
    <xf numFmtId="0" fontId="21" fillId="26" borderId="1" xfId="0" applyFont="1" applyFill="1" applyBorder="1" applyAlignment="1">
      <alignment horizontal="center" vertical="center"/>
    </xf>
    <xf numFmtId="0" fontId="24" fillId="7"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vertical="center"/>
    </xf>
    <xf numFmtId="0" fontId="28" fillId="6" borderId="1" xfId="0" applyFont="1" applyFill="1" applyBorder="1" applyAlignment="1">
      <alignment horizontal="center" vertical="center"/>
    </xf>
    <xf numFmtId="0" fontId="25" fillId="7" borderId="1" xfId="0" applyFont="1" applyFill="1" applyBorder="1" applyAlignment="1">
      <alignment horizontal="center" vertical="center"/>
    </xf>
    <xf numFmtId="0" fontId="24" fillId="6" borderId="1" xfId="0" applyFont="1" applyFill="1" applyBorder="1" applyAlignment="1">
      <alignment horizontal="left" vertical="center" wrapText="1" indent="1"/>
    </xf>
    <xf numFmtId="0" fontId="23" fillId="6" borderId="1" xfId="0" applyFont="1" applyFill="1" applyBorder="1" applyAlignment="1">
      <alignment horizontal="left" vertical="center" wrapText="1" indent="1"/>
    </xf>
    <xf numFmtId="0" fontId="24" fillId="5" borderId="1" xfId="0" applyFont="1" applyFill="1" applyBorder="1" applyAlignment="1">
      <alignment horizontal="left" vertical="center" wrapText="1" indent="1"/>
    </xf>
    <xf numFmtId="0" fontId="23" fillId="5" borderId="1" xfId="0" applyFont="1" applyFill="1" applyBorder="1" applyAlignment="1">
      <alignment horizontal="left" vertical="center" wrapText="1" indent="1"/>
    </xf>
    <xf numFmtId="0" fontId="24" fillId="0" borderId="1" xfId="0" applyFont="1" applyBorder="1" applyAlignment="1">
      <alignment horizontal="left" vertical="top" wrapText="1" indent="1"/>
    </xf>
    <xf numFmtId="0" fontId="34" fillId="4" borderId="0" xfId="0" applyFont="1" applyFill="1" applyAlignment="1">
      <alignment horizontal="center" vertical="center"/>
    </xf>
    <xf numFmtId="0" fontId="3" fillId="2" borderId="0" xfId="0" applyFont="1" applyFill="1" applyAlignment="1">
      <alignment horizontal="left" vertical="center" indent="1"/>
    </xf>
    <xf numFmtId="0" fontId="6" fillId="5" borderId="0" xfId="0" applyFont="1" applyFill="1" applyAlignment="1">
      <alignment horizontal="left" vertical="top" wrapText="1" indent="1"/>
    </xf>
    <xf numFmtId="0" fontId="32" fillId="4" borderId="0" xfId="0" applyFont="1" applyFill="1" applyAlignment="1">
      <alignment horizontal="center" vertical="center" wrapText="1"/>
    </xf>
    <xf numFmtId="0" fontId="33" fillId="3" borderId="0" xfId="0" applyFont="1" applyFill="1" applyAlignment="1">
      <alignment horizontal="center" vertical="center"/>
    </xf>
    <xf numFmtId="0" fontId="6" fillId="0" borderId="0" xfId="0" applyFont="1" applyAlignment="1">
      <alignment horizontal="center" vertical="center" wrapText="1"/>
    </xf>
    <xf numFmtId="0" fontId="9" fillId="2" borderId="0" xfId="0" applyFont="1" applyFill="1" applyAlignment="1">
      <alignment horizontal="left" vertical="center" indent="1"/>
    </xf>
    <xf numFmtId="0" fontId="31" fillId="0" borderId="0" xfId="0" applyFont="1" applyAlignment="1">
      <alignment horizontal="left" vertical="center" wrapText="1" indent="1"/>
    </xf>
    <xf numFmtId="0" fontId="8" fillId="0" borderId="0" xfId="0" applyFont="1" applyAlignment="1">
      <alignment horizontal="left" vertical="center" indent="1"/>
    </xf>
    <xf numFmtId="0" fontId="5" fillId="0" borderId="0" xfId="0" applyFont="1" applyAlignment="1">
      <alignment horizontal="left" vertical="center" indent="1"/>
    </xf>
    <xf numFmtId="0" fontId="6" fillId="0" borderId="0" xfId="0" applyFont="1" applyAlignment="1">
      <alignment horizontal="left" vertical="center" wrapText="1" indent="1"/>
    </xf>
    <xf numFmtId="0" fontId="7" fillId="4" borderId="0" xfId="0" applyFont="1" applyFill="1" applyAlignment="1">
      <alignment horizontal="left" vertical="center" indent="1"/>
    </xf>
    <xf numFmtId="0" fontId="1" fillId="2" borderId="0" xfId="0" applyFont="1" applyFill="1" applyAlignment="1">
      <alignment horizontal="left" vertical="center" indent="1"/>
    </xf>
    <xf numFmtId="0" fontId="2" fillId="0" borderId="0" xfId="0" applyFont="1" applyAlignment="1">
      <alignment horizontal="left" vertical="top" wrapText="1" indent="1"/>
    </xf>
    <xf numFmtId="0" fontId="3" fillId="3" borderId="0" xfId="0" applyFont="1" applyFill="1" applyAlignment="1">
      <alignment horizontal="left" vertical="center" indent="1"/>
    </xf>
    <xf numFmtId="0" fontId="10" fillId="0" borderId="0" xfId="0" applyFont="1" applyAlignment="1">
      <alignment horizontal="left" vertical="center" wrapText="1" indent="1"/>
    </xf>
    <xf numFmtId="0" fontId="14" fillId="7" borderId="0" xfId="0" applyFont="1" applyFill="1" applyAlignment="1">
      <alignment horizontal="left" vertical="center" wrapText="1" indent="1"/>
    </xf>
    <xf numFmtId="0" fontId="10" fillId="0" borderId="0" xfId="0" applyFont="1" applyAlignment="1">
      <alignment horizontal="left" vertical="top" wrapText="1" indent="1"/>
    </xf>
    <xf numFmtId="0" fontId="16" fillId="3" borderId="0" xfId="0" applyFont="1" applyFill="1" applyAlignment="1">
      <alignment horizontal="left" vertical="center" indent="1"/>
    </xf>
    <xf numFmtId="0" fontId="19" fillId="5" borderId="0" xfId="0" applyFont="1" applyFill="1" applyAlignment="1">
      <alignment horizontal="left" vertical="center" wrapText="1" indent="1"/>
    </xf>
    <xf numFmtId="0" fontId="21" fillId="3" borderId="0" xfId="0" applyFont="1" applyFill="1" applyAlignment="1">
      <alignment horizontal="right" vertical="center" indent="1"/>
    </xf>
    <xf numFmtId="0" fontId="12" fillId="0" borderId="0" xfId="0" applyFont="1" applyAlignment="1">
      <alignment horizontal="right" vertical="center"/>
    </xf>
    <xf numFmtId="0" fontId="20" fillId="0" borderId="0" xfId="0" applyFont="1" applyAlignment="1">
      <alignment horizontal="left" vertical="center" indent="1"/>
    </xf>
    <xf numFmtId="0" fontId="8" fillId="0" borderId="0" xfId="0" applyFont="1" applyAlignment="1">
      <alignment horizontal="right" vertical="center"/>
    </xf>
    <xf numFmtId="0" fontId="11" fillId="2" borderId="2" xfId="0" applyFont="1" applyFill="1" applyBorder="1" applyAlignment="1">
      <alignment horizontal="center" vertical="center" wrapText="1"/>
    </xf>
    <xf numFmtId="0" fontId="23" fillId="0" borderId="2" xfId="0" applyFont="1" applyBorder="1" applyAlignment="1">
      <alignment horizontal="left" vertical="center" indent="1"/>
    </xf>
    <xf numFmtId="0" fontId="11" fillId="3" borderId="0" xfId="0" applyFont="1" applyFill="1" applyAlignment="1">
      <alignment horizontal="left" vertical="center" indent="1"/>
    </xf>
    <xf numFmtId="0" fontId="26" fillId="0" borderId="0" xfId="0" applyFont="1" applyAlignment="1">
      <alignment horizontal="left" vertical="center" wrapText="1" indent="1"/>
    </xf>
    <xf numFmtId="0" fontId="27" fillId="0" borderId="0" xfId="0" applyFont="1" applyAlignment="1">
      <alignment horizontal="right" vertical="center" indent="1"/>
    </xf>
    <xf numFmtId="0" fontId="20" fillId="0" borderId="0" xfId="0" applyFont="1"/>
    <xf numFmtId="0" fontId="29" fillId="0" borderId="2" xfId="0" applyFont="1" applyBorder="1" applyAlignment="1">
      <alignment horizontal="left" vertical="top" wrapText="1" indent="1"/>
    </xf>
    <xf numFmtId="0" fontId="30" fillId="7" borderId="0" xfId="0" applyFont="1" applyFill="1" applyAlignment="1">
      <alignment horizontal="left" vertical="center" wrapText="1" indent="1"/>
    </xf>
    <xf numFmtId="0" fontId="36" fillId="0" borderId="0" xfId="0" applyFont="1"/>
    <xf numFmtId="0" fontId="37" fillId="0" borderId="0" xfId="0" applyFont="1"/>
    <xf numFmtId="0" fontId="37" fillId="0" borderId="0" xfId="0" applyFont="1" applyAlignment="1">
      <alignment horizontal="left" vertical="center" wrapText="1"/>
    </xf>
    <xf numFmtId="0" fontId="35" fillId="0" borderId="0" xfId="0" applyFont="1" applyAlignment="1">
      <alignment horizontal="center"/>
    </xf>
  </cellXfs>
  <cellStyles count="1">
    <cellStyle name="Normal" xfId="0" builtinId="0"/>
  </cellStyles>
  <dxfs count="23">
    <dxf>
      <font>
        <b/>
        <sz val="9"/>
        <color rgb="FF010A3E"/>
        <name val="Arial"/>
        <charset val="1"/>
      </font>
      <fill>
        <patternFill>
          <bgColor rgb="FFEEEEEE"/>
        </patternFill>
      </fill>
    </dxf>
    <dxf>
      <font>
        <b/>
        <sz val="9"/>
        <color rgb="FF010A3E"/>
        <name val="Arial"/>
        <charset val="1"/>
      </font>
      <fill>
        <patternFill>
          <bgColor rgb="FFBDBDBD"/>
        </patternFill>
      </fill>
    </dxf>
    <dxf>
      <font>
        <b/>
        <sz val="9"/>
        <color rgb="FFFFFFFF"/>
        <name val="Arial"/>
        <charset val="1"/>
      </font>
      <fill>
        <patternFill>
          <bgColor rgb="FF757575"/>
        </patternFill>
      </fill>
    </dxf>
    <dxf>
      <font>
        <b/>
        <sz val="9"/>
        <color rgb="FF010A3E"/>
        <name val="Arial"/>
        <charset val="1"/>
      </font>
      <fill>
        <patternFill>
          <bgColor rgb="FFE0E0E0"/>
        </patternFill>
      </fill>
    </dxf>
    <dxf>
      <font>
        <b/>
        <sz val="10"/>
        <color rgb="FFFFFFFF"/>
        <name val="Arial"/>
        <charset val="1"/>
      </font>
      <fill>
        <patternFill>
          <bgColor rgb="FFB05080"/>
        </patternFill>
      </fill>
    </dxf>
    <dxf>
      <font>
        <b/>
        <sz val="10"/>
        <color rgb="FF010A3E"/>
        <name val="Arial"/>
        <charset val="1"/>
      </font>
      <fill>
        <patternFill>
          <bgColor rgb="FFFFB300"/>
        </patternFill>
      </fill>
    </dxf>
    <dxf>
      <font>
        <b/>
        <sz val="10"/>
        <color rgb="FFFFFFFF"/>
        <name val="Arial"/>
        <charset val="1"/>
      </font>
      <fill>
        <patternFill>
          <bgColor rgb="FF5C6BC0"/>
        </patternFill>
      </fill>
    </dxf>
    <dxf>
      <font>
        <b/>
        <sz val="10"/>
        <color rgb="FFFFFFFF"/>
        <name val="Arial"/>
        <charset val="1"/>
      </font>
      <fill>
        <patternFill>
          <bgColor rgb="FFDA5B5C"/>
        </patternFill>
      </fill>
    </dxf>
    <dxf>
      <font>
        <b/>
        <sz val="10"/>
        <color rgb="FF010A3E"/>
        <name val="Arial"/>
        <charset val="1"/>
      </font>
      <fill>
        <patternFill>
          <bgColor rgb="FFC5DAA2"/>
        </patternFill>
      </fill>
    </dxf>
    <dxf>
      <font>
        <b/>
        <sz val="10"/>
        <color rgb="FF010A3E"/>
        <name val="Arial"/>
        <charset val="1"/>
      </font>
      <fill>
        <patternFill>
          <bgColor rgb="FFF0BB3C"/>
        </patternFill>
      </fill>
    </dxf>
    <dxf>
      <font>
        <b/>
        <sz val="10"/>
        <color rgb="FF010A3E"/>
        <name val="Arial"/>
        <charset val="1"/>
      </font>
      <fill>
        <patternFill>
          <bgColor rgb="FFE08C44"/>
        </patternFill>
      </fill>
    </dxf>
    <dxf>
      <font>
        <b/>
        <sz val="10"/>
        <color rgb="FF010A3E"/>
        <name val="Arial"/>
        <charset val="1"/>
      </font>
      <fill>
        <patternFill>
          <bgColor rgb="FFCCAEDF"/>
        </patternFill>
      </fill>
    </dxf>
    <dxf>
      <font>
        <b/>
        <sz val="10"/>
        <color rgb="FF010A3E"/>
        <name val="Arial"/>
        <charset val="1"/>
      </font>
      <fill>
        <patternFill>
          <bgColor rgb="FFBEE2EC"/>
        </patternFill>
      </fill>
    </dxf>
    <dxf>
      <font>
        <b/>
        <sz val="10"/>
        <color rgb="FF010A3E"/>
        <name val="Arial"/>
        <charset val="1"/>
      </font>
      <fill>
        <patternFill>
          <bgColor rgb="FFE9A87B"/>
        </patternFill>
      </fill>
    </dxf>
    <dxf>
      <font>
        <b/>
        <sz val="10"/>
        <color rgb="FF010A3E"/>
        <name val="Arial"/>
        <charset val="1"/>
      </font>
      <fill>
        <patternFill>
          <bgColor rgb="FFDA7FA3"/>
        </patternFill>
      </fill>
    </dxf>
    <dxf>
      <font>
        <b/>
        <sz val="10"/>
        <color rgb="FFFFFFFF"/>
        <name val="Arial"/>
        <charset val="1"/>
      </font>
      <fill>
        <patternFill>
          <bgColor rgb="FF9D70B8"/>
        </patternFill>
      </fill>
    </dxf>
    <dxf>
      <font>
        <b/>
        <sz val="10"/>
        <color rgb="FF010A3E"/>
        <name val="Arial"/>
        <charset val="1"/>
      </font>
      <fill>
        <patternFill>
          <bgColor rgb="FF7CB45D"/>
        </patternFill>
      </fill>
    </dxf>
    <dxf>
      <font>
        <b/>
        <sz val="10"/>
        <color rgb="FF010A3E"/>
        <name val="Arial"/>
        <charset val="1"/>
      </font>
      <fill>
        <patternFill>
          <bgColor rgb="FF45BBB0"/>
        </patternFill>
      </fill>
    </dxf>
    <dxf>
      <font>
        <b/>
        <sz val="10"/>
        <color rgb="FF010A3E"/>
        <name val="Arial"/>
        <charset val="1"/>
      </font>
      <fill>
        <patternFill>
          <bgColor rgb="FF5BA4B0"/>
        </patternFill>
      </fill>
    </dxf>
    <dxf>
      <font>
        <b/>
        <sz val="10"/>
        <color rgb="FF010A3E"/>
        <name val="Arial"/>
        <charset val="1"/>
      </font>
      <fill>
        <patternFill>
          <bgColor rgb="FFEEEEEE"/>
        </patternFill>
      </fill>
    </dxf>
    <dxf>
      <font>
        <b/>
        <sz val="10"/>
        <color rgb="FF010A3E"/>
        <name val="Arial"/>
        <charset val="1"/>
      </font>
      <fill>
        <patternFill>
          <bgColor rgb="FFBDBDBD"/>
        </patternFill>
      </fill>
    </dxf>
    <dxf>
      <font>
        <b/>
        <sz val="10"/>
        <color rgb="FFFFFFFF"/>
        <name val="Arial"/>
        <charset val="1"/>
      </font>
      <fill>
        <patternFill>
          <bgColor rgb="FF757575"/>
        </patternFill>
      </fill>
    </dxf>
    <dxf>
      <font>
        <b/>
        <sz val="10"/>
        <color rgb="FF010A3E"/>
        <name val="Arial"/>
        <charset val="1"/>
      </font>
      <fill>
        <patternFill>
          <bgColor rgb="FFE0E0E0"/>
        </patternFill>
      </fill>
    </dxf>
  </dxfs>
  <tableStyles count="0" defaultTableStyle="TableStyleMedium2" defaultPivotStyle="PivotStyleLight16"/>
  <colors>
    <indexedColors>
      <rgbColor rgb="FF000000"/>
      <rgbColor rgb="FFFFFFFF"/>
      <rgbColor rgb="FFFF0000"/>
      <rgbColor rgb="FF00FF00"/>
      <rgbColor rgb="FF0000FF"/>
      <rgbColor rgb="FFF0BB3C"/>
      <rgbColor rgb="FFFF00FF"/>
      <rgbColor rgb="FF00FFFF"/>
      <rgbColor rgb="FF800000"/>
      <rgbColor rgb="FF008000"/>
      <rgbColor rgb="FF010A3E"/>
      <rgbColor rgb="FF6D7A7A"/>
      <rgbColor rgb="FF800080"/>
      <rgbColor rgb="FF2D7079"/>
      <rgbColor rgb="FFBDBDBD"/>
      <rgbColor rgb="FF757575"/>
      <rgbColor rgb="FF5BA4B0"/>
      <rgbColor rgb="FFB05080"/>
      <rgbColor rgb="FFF5FAFA"/>
      <rgbColor rgb="FFEEEEEE"/>
      <rgbColor rgb="FF660066"/>
      <rgbColor rgb="FFDA7FA3"/>
      <rgbColor rgb="FF0066CC"/>
      <rgbColor rgb="FFCACCCC"/>
      <rgbColor rgb="FF000080"/>
      <rgbColor rgb="FFFF00FF"/>
      <rgbColor rgb="FFFFFF00"/>
      <rgbColor rgb="FF00FFFF"/>
      <rgbColor rgb="FF800080"/>
      <rgbColor rgb="FF800000"/>
      <rgbColor rgb="FF008080"/>
      <rgbColor rgb="FF0000FF"/>
      <rgbColor rgb="FF00CCFF"/>
      <rgbColor rgb="FFBEE2EC"/>
      <rgbColor rgb="FFE0E0E0"/>
      <rgbColor rgb="FFFCE8C5"/>
      <rgbColor rgb="FFC5DAA2"/>
      <rgbColor rgb="FFE9A87B"/>
      <rgbColor rgb="FFCCAEDF"/>
      <rgbColor rgb="FFFCB14E"/>
      <rgbColor rgb="FF3366FF"/>
      <rgbColor rgb="FF45BBB0"/>
      <rgbColor rgb="FF7CB45D"/>
      <rgbColor rgb="FFFFB300"/>
      <rgbColor rgb="FFE08C44"/>
      <rgbColor rgb="FFDA5B5C"/>
      <rgbColor rgb="FF5C6BC0"/>
      <rgbColor rgb="FF9D70B8"/>
      <rgbColor rgb="FF003366"/>
      <rgbColor rgb="FF44A1AA"/>
      <rgbColor rgb="FF003300"/>
      <rgbColor rgb="FF333300"/>
      <rgbColor rgb="FF993300"/>
      <rgbColor rgb="FFAB5587"/>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7.xml.rels><?xml version="1.0" encoding="UTF-8" standalone="yes"?>
<Relationships xmlns="http://schemas.openxmlformats.org/package/2006/relationships"><Relationship Id="rId8" Type="http://schemas.openxmlformats.org/officeDocument/2006/relationships/hyperlink" Target="https://www.timed.fr/logiciel-de-gestion-des-temps-et-activites/" TargetMode="External"/><Relationship Id="rId13" Type="http://schemas.openxmlformats.org/officeDocument/2006/relationships/hyperlink" Target="https://www.timed.fr/logiciel-conges-et-absences/?utm_source=LM-Planning-Medical" TargetMode="External"/><Relationship Id="rId3" Type="http://schemas.openxmlformats.org/officeDocument/2006/relationships/hyperlink" Target="https://www.timed.fr/logiciel-conges-et-absences/" TargetMode="External"/><Relationship Id="rId7" Type="http://schemas.openxmlformats.org/officeDocument/2006/relationships/hyperlink" Target="https://www.timed.fr/logiciel-planning-cabinet-medical/" TargetMode="External"/><Relationship Id="rId12" Type="http://schemas.openxmlformats.org/officeDocument/2006/relationships/hyperlink" Target="https://www.timed.fr/logiciel-conges-et-absences/?utm_source=LM-Planning-Medical" TargetMode="External"/><Relationship Id="rId17" Type="http://schemas.openxmlformats.org/officeDocument/2006/relationships/hyperlink" Target="https://www.timed.fr/logiciel-de-gestion-des-temps-et-activites/?utm_source=LM-Planning-Medical" TargetMode="External"/><Relationship Id="rId2" Type="http://schemas.openxmlformats.org/officeDocument/2006/relationships/hyperlink" Target="https://www.timed.fr/lohttps:/www.timed.fr/logiciel-gestion-du-personnel-cabinets-medicaux/" TargetMode="External"/><Relationship Id="rId16" Type="http://schemas.openxmlformats.org/officeDocument/2006/relationships/hyperlink" Target="https://www.timed.fr/logiciel-planning-cabinet-medical/?utm_source=LM-Planning-Medical" TargetMode="External"/><Relationship Id="rId1" Type="http://schemas.openxmlformats.org/officeDocument/2006/relationships/hyperlink" Target="https://www.timed.fr/logiciel-planning-cabinet-medical/" TargetMode="External"/><Relationship Id="rId6" Type="http://schemas.openxmlformats.org/officeDocument/2006/relationships/hyperlink" Target="https://www.timed.fr/logiciel-gestion-remplacements-medecins/" TargetMode="External"/><Relationship Id="rId11" Type="http://schemas.openxmlformats.org/officeDocument/2006/relationships/hyperlink" Target="https://www.timed.fr/logiciel-planning-cabinet-medical/?utm_source=LM-Planning-Medical" TargetMode="External"/><Relationship Id="rId5" Type="http://schemas.openxmlformats.org/officeDocument/2006/relationships/hyperlink" Target="https://www.timed.fr/application-mobile-rh-et-plannings-pour-les-collaborateurs/" TargetMode="External"/><Relationship Id="rId15" Type="http://schemas.openxmlformats.org/officeDocument/2006/relationships/hyperlink" Target="https://www.timed.fr/logiciel-gestion-remplacements-medecins/?utm_source=LM-Planning-Medical" TargetMode="External"/><Relationship Id="rId10" Type="http://schemas.openxmlformats.org/officeDocument/2006/relationships/hyperlink" Target="https:/www.timed.fr/logiciel-gestion-du-personnel-cabinets-medicaux/?utm_source=LM-Planning-Medical" TargetMode="External"/><Relationship Id="rId4" Type="http://schemas.openxmlformats.org/officeDocument/2006/relationships/hyperlink" Target="https://www.timed.fr/logiciel-conges-et-absences/" TargetMode="External"/><Relationship Id="rId9" Type="http://schemas.openxmlformats.org/officeDocument/2006/relationships/hyperlink" Target="https://www.timed.fr/demande-demo/" TargetMode="External"/><Relationship Id="rId14" Type="http://schemas.openxmlformats.org/officeDocument/2006/relationships/hyperlink" Target="https://www.timed.fr/application-mobile-rh-et-plannings-pour-les-collaborateurs/?utm_source=LM-Planning-Medic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28"/>
  <sheetViews>
    <sheetView showGridLines="0" zoomScaleNormal="100" workbookViewId="0">
      <selection activeCell="K28" sqref="K28"/>
    </sheetView>
  </sheetViews>
  <sheetFormatPr baseColWidth="10" defaultColWidth="8.6640625" defaultRowHeight="15" x14ac:dyDescent="0.2"/>
  <cols>
    <col min="1" max="1" width="3" customWidth="1"/>
    <col min="2" max="10" width="14" customWidth="1"/>
  </cols>
  <sheetData>
    <row r="2" spans="2:10" ht="15" customHeight="1" x14ac:dyDescent="0.2">
      <c r="B2" s="96" t="s">
        <v>0</v>
      </c>
      <c r="C2" s="96"/>
      <c r="D2" s="96"/>
      <c r="E2" s="96"/>
      <c r="F2" s="96"/>
      <c r="G2" s="96"/>
      <c r="H2" s="96"/>
      <c r="I2" s="96"/>
      <c r="J2" s="96"/>
    </row>
    <row r="3" spans="2:10" ht="15" customHeight="1" x14ac:dyDescent="0.2">
      <c r="B3" s="96"/>
      <c r="C3" s="96"/>
      <c r="D3" s="96"/>
      <c r="E3" s="96"/>
      <c r="F3" s="96"/>
      <c r="G3" s="96"/>
      <c r="H3" s="96"/>
      <c r="I3" s="96"/>
      <c r="J3" s="96"/>
    </row>
    <row r="4" spans="2:10" ht="15" customHeight="1" x14ac:dyDescent="0.2">
      <c r="B4" s="97" t="s">
        <v>1</v>
      </c>
      <c r="C4" s="97"/>
      <c r="D4" s="97"/>
      <c r="E4" s="97"/>
      <c r="F4" s="97"/>
      <c r="G4" s="97"/>
      <c r="H4" s="97"/>
      <c r="I4" s="97"/>
      <c r="J4" s="97"/>
    </row>
    <row r="5" spans="2:10" ht="15" customHeight="1" x14ac:dyDescent="0.2">
      <c r="B5" s="97"/>
      <c r="C5" s="97"/>
      <c r="D5" s="97"/>
      <c r="E5" s="97"/>
      <c r="F5" s="97"/>
      <c r="G5" s="97"/>
      <c r="H5" s="97"/>
      <c r="I5" s="97"/>
      <c r="J5" s="97"/>
    </row>
    <row r="7" spans="2:10" ht="16.5" customHeight="1" x14ac:dyDescent="0.2">
      <c r="B7" s="98" t="s">
        <v>2</v>
      </c>
      <c r="C7" s="98"/>
      <c r="D7" s="98"/>
      <c r="E7" s="98"/>
      <c r="F7" s="98"/>
      <c r="G7" s="98"/>
      <c r="H7" s="98"/>
      <c r="I7" s="98"/>
      <c r="J7" s="98"/>
    </row>
    <row r="8" spans="2:10" ht="29" customHeight="1" x14ac:dyDescent="0.2">
      <c r="B8" s="2" t="s">
        <v>3</v>
      </c>
      <c r="C8" s="93" t="s">
        <v>4</v>
      </c>
      <c r="D8" s="93"/>
      <c r="E8" s="93"/>
      <c r="F8" s="93"/>
      <c r="G8" s="93"/>
      <c r="H8" s="93"/>
      <c r="I8" s="93"/>
      <c r="J8" s="93"/>
    </row>
    <row r="9" spans="2:10" ht="36" customHeight="1" x14ac:dyDescent="0.2">
      <c r="C9" s="94" t="s">
        <v>5</v>
      </c>
      <c r="D9" s="94"/>
      <c r="E9" s="94"/>
      <c r="F9" s="94"/>
      <c r="G9" s="94"/>
      <c r="H9" s="94"/>
      <c r="I9" s="94"/>
      <c r="J9" s="94"/>
    </row>
    <row r="11" spans="2:10" ht="28" customHeight="1" x14ac:dyDescent="0.2">
      <c r="B11" s="2" t="s">
        <v>6</v>
      </c>
      <c r="C11" s="93" t="s">
        <v>7</v>
      </c>
      <c r="D11" s="93"/>
      <c r="E11" s="93"/>
      <c r="F11" s="93"/>
      <c r="G11" s="93"/>
      <c r="H11" s="93"/>
      <c r="I11" s="93"/>
      <c r="J11" s="93"/>
    </row>
    <row r="12" spans="2:10" ht="36" customHeight="1" x14ac:dyDescent="0.2">
      <c r="C12" s="94" t="s">
        <v>8</v>
      </c>
      <c r="D12" s="94"/>
      <c r="E12" s="94"/>
      <c r="F12" s="94"/>
      <c r="G12" s="94"/>
      <c r="H12" s="94"/>
      <c r="I12" s="94"/>
      <c r="J12" s="94"/>
    </row>
    <row r="14" spans="2:10" ht="30" customHeight="1" x14ac:dyDescent="0.2">
      <c r="B14" s="2" t="s">
        <v>9</v>
      </c>
      <c r="C14" s="93" t="s">
        <v>10</v>
      </c>
      <c r="D14" s="93"/>
      <c r="E14" s="93"/>
      <c r="F14" s="93"/>
      <c r="G14" s="93"/>
      <c r="H14" s="93"/>
      <c r="I14" s="93"/>
      <c r="J14" s="93"/>
    </row>
    <row r="15" spans="2:10" ht="36" customHeight="1" x14ac:dyDescent="0.2">
      <c r="C15" s="94" t="s">
        <v>11</v>
      </c>
      <c r="D15" s="94"/>
      <c r="E15" s="94"/>
      <c r="F15" s="94"/>
      <c r="G15" s="94"/>
      <c r="H15" s="94"/>
      <c r="I15" s="94"/>
      <c r="J15" s="94"/>
    </row>
    <row r="16" spans="2:10" ht="36" customHeight="1" x14ac:dyDescent="0.3">
      <c r="B16" s="119" t="s">
        <v>204</v>
      </c>
      <c r="C16" s="116" t="s">
        <v>205</v>
      </c>
    </row>
    <row r="17" spans="2:10" ht="84" customHeight="1" x14ac:dyDescent="0.2">
      <c r="B17" s="117"/>
      <c r="C17" s="118" t="s">
        <v>206</v>
      </c>
      <c r="D17" s="118"/>
      <c r="E17" s="118"/>
      <c r="F17" s="118"/>
      <c r="G17" s="118"/>
      <c r="H17" s="118"/>
      <c r="I17" s="118"/>
      <c r="J17" s="118"/>
    </row>
    <row r="18" spans="2:10" ht="17" customHeight="1" x14ac:dyDescent="0.2">
      <c r="C18" s="1"/>
      <c r="D18" s="1"/>
      <c r="E18" s="1"/>
      <c r="F18" s="1"/>
      <c r="G18" s="1"/>
      <c r="H18" s="1"/>
      <c r="I18" s="1"/>
      <c r="J18" s="1"/>
    </row>
    <row r="21" spans="2:10" ht="16.5" customHeight="1" x14ac:dyDescent="0.2">
      <c r="B21" s="95" t="s">
        <v>12</v>
      </c>
      <c r="C21" s="95"/>
      <c r="D21" s="95"/>
      <c r="E21" s="95"/>
      <c r="F21" s="95"/>
      <c r="G21" s="95"/>
      <c r="H21" s="95"/>
      <c r="I21" s="95"/>
      <c r="J21" s="95"/>
    </row>
    <row r="22" spans="2:10" ht="24" customHeight="1" x14ac:dyDescent="0.2">
      <c r="B22" s="86" t="s">
        <v>13</v>
      </c>
      <c r="C22" s="86"/>
      <c r="D22" s="86"/>
      <c r="E22" s="86"/>
      <c r="F22" s="86"/>
      <c r="G22" s="86"/>
      <c r="H22" s="86"/>
      <c r="I22" s="86"/>
      <c r="J22" s="86"/>
    </row>
    <row r="23" spans="2:10" ht="24" customHeight="1" x14ac:dyDescent="0.2">
      <c r="B23" s="86"/>
      <c r="C23" s="86"/>
      <c r="D23" s="86"/>
      <c r="E23" s="86"/>
      <c r="F23" s="86"/>
      <c r="G23" s="86"/>
      <c r="H23" s="86"/>
      <c r="I23" s="86"/>
      <c r="J23" s="86"/>
    </row>
    <row r="24" spans="2:10" ht="24" customHeight="1" x14ac:dyDescent="0.2">
      <c r="B24" s="86"/>
      <c r="C24" s="86"/>
      <c r="D24" s="86"/>
      <c r="E24" s="86"/>
      <c r="F24" s="86"/>
      <c r="G24" s="86"/>
      <c r="H24" s="86"/>
      <c r="I24" s="86"/>
      <c r="J24" s="86"/>
    </row>
    <row r="25" spans="2:10" ht="24" customHeight="1" x14ac:dyDescent="0.2">
      <c r="B25" s="86"/>
      <c r="C25" s="86"/>
      <c r="D25" s="86"/>
      <c r="E25" s="86"/>
      <c r="F25" s="86"/>
      <c r="G25" s="86"/>
      <c r="H25" s="86"/>
      <c r="I25" s="86"/>
      <c r="J25" s="86"/>
    </row>
    <row r="26" spans="2:10" ht="24" customHeight="1" x14ac:dyDescent="0.2">
      <c r="B26" s="86"/>
      <c r="C26" s="86"/>
      <c r="D26" s="86"/>
      <c r="E26" s="86"/>
      <c r="F26" s="86"/>
      <c r="G26" s="86"/>
      <c r="H26" s="86"/>
      <c r="I26" s="86"/>
      <c r="J26" s="86"/>
    </row>
    <row r="28" spans="2:10" ht="15" customHeight="1" x14ac:dyDescent="0.2">
      <c r="B28" s="92" t="s">
        <v>207</v>
      </c>
      <c r="C28" s="92"/>
      <c r="D28" s="92"/>
      <c r="E28" s="92"/>
      <c r="F28" s="92"/>
      <c r="G28" s="92"/>
      <c r="H28" s="92"/>
      <c r="I28" s="92"/>
      <c r="J28" s="92"/>
    </row>
  </sheetData>
  <mergeCells count="13">
    <mergeCell ref="B2:J3"/>
    <mergeCell ref="B4:J5"/>
    <mergeCell ref="B7:J7"/>
    <mergeCell ref="C8:J8"/>
    <mergeCell ref="C9:J9"/>
    <mergeCell ref="B22:J26"/>
    <mergeCell ref="B28:J28"/>
    <mergeCell ref="C11:J11"/>
    <mergeCell ref="C12:J12"/>
    <mergeCell ref="C14:J14"/>
    <mergeCell ref="C15:J15"/>
    <mergeCell ref="B21:J21"/>
    <mergeCell ref="C17:J17"/>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35"/>
  <sheetViews>
    <sheetView showGridLines="0" zoomScaleNormal="100" workbookViewId="0">
      <selection activeCell="D39" sqref="D39"/>
    </sheetView>
  </sheetViews>
  <sheetFormatPr baseColWidth="10" defaultColWidth="8.6640625" defaultRowHeight="15" x14ac:dyDescent="0.2"/>
  <cols>
    <col min="1" max="1" width="2" customWidth="1"/>
    <col min="2" max="2" width="4" customWidth="1"/>
    <col min="3" max="4" width="14" customWidth="1"/>
    <col min="5" max="5" width="7" customWidth="1"/>
    <col min="6" max="6" width="16" customWidth="1"/>
    <col min="7" max="7" width="17" customWidth="1"/>
    <col min="8" max="8" width="16" customWidth="1"/>
    <col min="9" max="9" width="15" customWidth="1"/>
    <col min="10" max="10" width="11" customWidth="1"/>
    <col min="11" max="11" width="25.33203125" customWidth="1"/>
  </cols>
  <sheetData>
    <row r="2" spans="2:11" ht="22.5" customHeight="1" x14ac:dyDescent="0.2">
      <c r="B2" s="90" t="s">
        <v>14</v>
      </c>
      <c r="C2" s="90"/>
      <c r="D2" s="90"/>
      <c r="E2" s="90"/>
      <c r="F2" s="90"/>
      <c r="G2" s="90"/>
      <c r="H2" s="90"/>
      <c r="I2" s="90"/>
      <c r="J2" s="90"/>
      <c r="K2" s="90"/>
    </row>
    <row r="3" spans="2:11" ht="15" customHeight="1" x14ac:dyDescent="0.2">
      <c r="B3" s="99" t="s">
        <v>15</v>
      </c>
      <c r="C3" s="99"/>
      <c r="D3" s="99"/>
      <c r="E3" s="99"/>
      <c r="F3" s="99"/>
      <c r="G3" s="99"/>
      <c r="H3" s="99"/>
      <c r="I3" s="99"/>
      <c r="J3" s="99"/>
      <c r="K3" s="99"/>
    </row>
    <row r="4" spans="2:11" ht="25.5" customHeight="1" x14ac:dyDescent="0.2">
      <c r="B4" s="99"/>
      <c r="C4" s="99"/>
      <c r="D4" s="99"/>
      <c r="E4" s="99"/>
      <c r="F4" s="99"/>
      <c r="G4" s="99"/>
      <c r="H4" s="99"/>
      <c r="I4" s="99"/>
      <c r="J4" s="99"/>
      <c r="K4" s="99"/>
    </row>
    <row r="6" spans="2:11" ht="36" customHeight="1" x14ac:dyDescent="0.2">
      <c r="B6" s="3" t="s">
        <v>16</v>
      </c>
      <c r="C6" s="3" t="s">
        <v>17</v>
      </c>
      <c r="D6" s="3" t="s">
        <v>18</v>
      </c>
      <c r="E6" s="3" t="s">
        <v>19</v>
      </c>
      <c r="F6" s="3" t="s">
        <v>20</v>
      </c>
      <c r="G6" s="3" t="s">
        <v>21</v>
      </c>
      <c r="H6" s="3" t="s">
        <v>22</v>
      </c>
      <c r="I6" s="3" t="s">
        <v>23</v>
      </c>
      <c r="J6" s="3" t="s">
        <v>24</v>
      </c>
      <c r="K6" s="3" t="s">
        <v>25</v>
      </c>
    </row>
    <row r="7" spans="2:11" ht="15" customHeight="1" x14ac:dyDescent="0.2">
      <c r="B7" s="4">
        <v>1</v>
      </c>
      <c r="C7" s="5" t="s">
        <v>26</v>
      </c>
      <c r="D7" s="5" t="s">
        <v>27</v>
      </c>
      <c r="E7" s="6" t="str">
        <f t="shared" ref="E7:E30" si="0">IF(AND(C7&lt;&gt;"",D7&lt;&gt;""),UPPER(LEFT(C7,1)&amp;LEFT(D7,1)),"")</f>
        <v>CR</v>
      </c>
      <c r="F7" s="5" t="s">
        <v>28</v>
      </c>
      <c r="G7" s="5" t="s">
        <v>29</v>
      </c>
      <c r="H7" s="4" t="s">
        <v>30</v>
      </c>
      <c r="I7" s="4" t="s">
        <v>31</v>
      </c>
      <c r="J7" s="4" t="s">
        <v>32</v>
      </c>
      <c r="K7" s="5" t="s">
        <v>33</v>
      </c>
    </row>
    <row r="8" spans="2:11" ht="15" customHeight="1" x14ac:dyDescent="0.2">
      <c r="B8" s="7">
        <v>2</v>
      </c>
      <c r="C8" s="8" t="s">
        <v>34</v>
      </c>
      <c r="D8" s="8" t="s">
        <v>35</v>
      </c>
      <c r="E8" s="9" t="str">
        <f t="shared" si="0"/>
        <v>AD</v>
      </c>
      <c r="F8" s="8" t="s">
        <v>28</v>
      </c>
      <c r="G8" s="8" t="s">
        <v>29</v>
      </c>
      <c r="H8" s="7" t="s">
        <v>30</v>
      </c>
      <c r="I8" s="7" t="s">
        <v>31</v>
      </c>
      <c r="J8" s="7" t="s">
        <v>32</v>
      </c>
      <c r="K8" s="8" t="s">
        <v>36</v>
      </c>
    </row>
    <row r="9" spans="2:11" ht="15" customHeight="1" x14ac:dyDescent="0.2">
      <c r="B9" s="4">
        <v>3</v>
      </c>
      <c r="C9" s="5" t="s">
        <v>37</v>
      </c>
      <c r="D9" s="5" t="s">
        <v>38</v>
      </c>
      <c r="E9" s="6" t="str">
        <f t="shared" si="0"/>
        <v>SB</v>
      </c>
      <c r="F9" s="5" t="s">
        <v>39</v>
      </c>
      <c r="G9" s="5" t="s">
        <v>29</v>
      </c>
      <c r="H9" s="4" t="s">
        <v>40</v>
      </c>
      <c r="I9" s="4" t="s">
        <v>41</v>
      </c>
      <c r="J9" s="4" t="s">
        <v>42</v>
      </c>
      <c r="K9" s="5"/>
    </row>
    <row r="10" spans="2:11" ht="15" customHeight="1" x14ac:dyDescent="0.2">
      <c r="B10" s="7">
        <v>4</v>
      </c>
      <c r="C10" s="8" t="s">
        <v>43</v>
      </c>
      <c r="D10" s="8" t="s">
        <v>44</v>
      </c>
      <c r="E10" s="9" t="str">
        <f t="shared" si="0"/>
        <v>KB</v>
      </c>
      <c r="F10" s="8" t="s">
        <v>39</v>
      </c>
      <c r="G10" s="8" t="s">
        <v>29</v>
      </c>
      <c r="H10" s="7" t="s">
        <v>40</v>
      </c>
      <c r="I10" s="7" t="s">
        <v>41</v>
      </c>
      <c r="J10" s="7" t="s">
        <v>42</v>
      </c>
      <c r="K10" s="8"/>
    </row>
    <row r="11" spans="2:11" ht="15" customHeight="1" x14ac:dyDescent="0.2">
      <c r="B11" s="4">
        <v>5</v>
      </c>
      <c r="C11" s="5" t="s">
        <v>45</v>
      </c>
      <c r="D11" s="5" t="s">
        <v>46</v>
      </c>
      <c r="E11" s="6" t="str">
        <f t="shared" si="0"/>
        <v>ÉC</v>
      </c>
      <c r="F11" s="5" t="s">
        <v>39</v>
      </c>
      <c r="G11" s="5" t="s">
        <v>29</v>
      </c>
      <c r="H11" s="4" t="s">
        <v>40</v>
      </c>
      <c r="I11" s="4" t="s">
        <v>41</v>
      </c>
      <c r="J11" s="4" t="s">
        <v>42</v>
      </c>
      <c r="K11" s="5"/>
    </row>
    <row r="12" spans="2:11" ht="15" customHeight="1" x14ac:dyDescent="0.2">
      <c r="B12" s="7">
        <v>6</v>
      </c>
      <c r="C12" s="8" t="s">
        <v>47</v>
      </c>
      <c r="D12" s="8" t="s">
        <v>48</v>
      </c>
      <c r="E12" s="9" t="str">
        <f t="shared" si="0"/>
        <v>JM</v>
      </c>
      <c r="F12" s="8" t="s">
        <v>39</v>
      </c>
      <c r="G12" s="8" t="s">
        <v>29</v>
      </c>
      <c r="H12" s="7" t="s">
        <v>40</v>
      </c>
      <c r="I12" s="7" t="s">
        <v>41</v>
      </c>
      <c r="J12" s="7" t="s">
        <v>42</v>
      </c>
      <c r="K12" s="8"/>
    </row>
    <row r="13" spans="2:11" ht="15" customHeight="1" x14ac:dyDescent="0.2">
      <c r="B13" s="4">
        <v>7</v>
      </c>
      <c r="C13" s="5" t="s">
        <v>49</v>
      </c>
      <c r="D13" s="5" t="s">
        <v>50</v>
      </c>
      <c r="E13" s="6" t="str">
        <f t="shared" si="0"/>
        <v>LP</v>
      </c>
      <c r="F13" s="5" t="s">
        <v>39</v>
      </c>
      <c r="G13" s="5" t="s">
        <v>29</v>
      </c>
      <c r="H13" s="4" t="s">
        <v>40</v>
      </c>
      <c r="I13" s="4" t="s">
        <v>41</v>
      </c>
      <c r="J13" s="4" t="s">
        <v>51</v>
      </c>
      <c r="K13" s="5" t="s">
        <v>52</v>
      </c>
    </row>
    <row r="14" spans="2:11" ht="15" customHeight="1" x14ac:dyDescent="0.2">
      <c r="B14" s="7">
        <v>8</v>
      </c>
      <c r="C14" s="8" t="s">
        <v>53</v>
      </c>
      <c r="D14" s="8" t="s">
        <v>54</v>
      </c>
      <c r="E14" s="9" t="str">
        <f t="shared" si="0"/>
        <v>ML</v>
      </c>
      <c r="F14" s="8" t="s">
        <v>39</v>
      </c>
      <c r="G14" s="8" t="s">
        <v>29</v>
      </c>
      <c r="H14" s="7" t="s">
        <v>40</v>
      </c>
      <c r="I14" s="7" t="s">
        <v>41</v>
      </c>
      <c r="J14" s="7" t="s">
        <v>42</v>
      </c>
      <c r="K14" s="8"/>
    </row>
    <row r="15" spans="2:11" ht="15" customHeight="1" x14ac:dyDescent="0.2">
      <c r="B15" s="4">
        <v>9</v>
      </c>
      <c r="C15" s="5" t="s">
        <v>55</v>
      </c>
      <c r="D15" s="5" t="s">
        <v>56</v>
      </c>
      <c r="E15" s="6" t="str">
        <f t="shared" si="0"/>
        <v>IG</v>
      </c>
      <c r="F15" s="5" t="s">
        <v>39</v>
      </c>
      <c r="G15" s="5" t="s">
        <v>57</v>
      </c>
      <c r="H15" s="4" t="s">
        <v>40</v>
      </c>
      <c r="I15" s="4" t="s">
        <v>41</v>
      </c>
      <c r="J15" s="4" t="s">
        <v>42</v>
      </c>
      <c r="K15" s="5" t="s">
        <v>58</v>
      </c>
    </row>
    <row r="16" spans="2:11" ht="15" customHeight="1" x14ac:dyDescent="0.2">
      <c r="B16" s="7">
        <v>10</v>
      </c>
      <c r="C16" s="8" t="s">
        <v>59</v>
      </c>
      <c r="D16" s="8" t="s">
        <v>60</v>
      </c>
      <c r="E16" s="9" t="str">
        <f t="shared" si="0"/>
        <v>TR</v>
      </c>
      <c r="F16" s="8" t="s">
        <v>39</v>
      </c>
      <c r="G16" s="8" t="s">
        <v>29</v>
      </c>
      <c r="H16" s="7" t="s">
        <v>61</v>
      </c>
      <c r="I16" s="7" t="s">
        <v>41</v>
      </c>
      <c r="J16" s="7" t="s">
        <v>42</v>
      </c>
      <c r="K16" s="8" t="s">
        <v>62</v>
      </c>
    </row>
    <row r="17" spans="2:11" ht="15" customHeight="1" x14ac:dyDescent="0.2">
      <c r="B17" s="4">
        <v>11</v>
      </c>
      <c r="C17" s="5" t="s">
        <v>63</v>
      </c>
      <c r="D17" s="5" t="s">
        <v>64</v>
      </c>
      <c r="E17" s="6" t="str">
        <f t="shared" si="0"/>
        <v>NF</v>
      </c>
      <c r="F17" s="5" t="s">
        <v>65</v>
      </c>
      <c r="G17" s="5" t="s">
        <v>29</v>
      </c>
      <c r="H17" s="4" t="s">
        <v>40</v>
      </c>
      <c r="I17" s="4" t="s">
        <v>41</v>
      </c>
      <c r="J17" s="4" t="s">
        <v>42</v>
      </c>
      <c r="K17" s="5"/>
    </row>
    <row r="18" spans="2:11" ht="15" customHeight="1" x14ac:dyDescent="0.2">
      <c r="B18" s="7">
        <v>12</v>
      </c>
      <c r="C18" s="8" t="s">
        <v>66</v>
      </c>
      <c r="D18" s="8" t="s">
        <v>67</v>
      </c>
      <c r="E18" s="9" t="str">
        <f t="shared" si="0"/>
        <v>SM</v>
      </c>
      <c r="F18" s="8" t="s">
        <v>68</v>
      </c>
      <c r="G18" s="8" t="s">
        <v>29</v>
      </c>
      <c r="H18" s="7" t="s">
        <v>40</v>
      </c>
      <c r="I18" s="7" t="s">
        <v>41</v>
      </c>
      <c r="J18" s="7" t="s">
        <v>42</v>
      </c>
      <c r="K18" s="8" t="s">
        <v>69</v>
      </c>
    </row>
    <row r="19" spans="2:11" ht="15" customHeight="1" x14ac:dyDescent="0.2">
      <c r="B19" s="10"/>
      <c r="C19" s="11"/>
      <c r="D19" s="11"/>
      <c r="E19" s="12" t="str">
        <f t="shared" si="0"/>
        <v/>
      </c>
      <c r="F19" s="11"/>
      <c r="G19" s="11"/>
      <c r="H19" s="10"/>
      <c r="I19" s="10"/>
      <c r="J19" s="10"/>
      <c r="K19" s="11"/>
    </row>
    <row r="20" spans="2:11" ht="15" customHeight="1" x14ac:dyDescent="0.2">
      <c r="B20" s="13"/>
      <c r="C20" s="14"/>
      <c r="D20" s="14"/>
      <c r="E20" s="15" t="str">
        <f t="shared" si="0"/>
        <v/>
      </c>
      <c r="F20" s="14"/>
      <c r="G20" s="14"/>
      <c r="H20" s="13"/>
      <c r="I20" s="13"/>
      <c r="J20" s="13"/>
      <c r="K20" s="14"/>
    </row>
    <row r="21" spans="2:11" ht="15" customHeight="1" x14ac:dyDescent="0.2">
      <c r="B21" s="10"/>
      <c r="C21" s="11"/>
      <c r="D21" s="11"/>
      <c r="E21" s="12" t="str">
        <f t="shared" si="0"/>
        <v/>
      </c>
      <c r="F21" s="11"/>
      <c r="G21" s="11"/>
      <c r="H21" s="10"/>
      <c r="I21" s="10"/>
      <c r="J21" s="10"/>
      <c r="K21" s="11"/>
    </row>
    <row r="22" spans="2:11" ht="15" customHeight="1" x14ac:dyDescent="0.2">
      <c r="B22" s="13"/>
      <c r="C22" s="14"/>
      <c r="D22" s="14"/>
      <c r="E22" s="15" t="str">
        <f t="shared" si="0"/>
        <v/>
      </c>
      <c r="F22" s="14"/>
      <c r="G22" s="14"/>
      <c r="H22" s="13"/>
      <c r="I22" s="13"/>
      <c r="J22" s="13"/>
      <c r="K22" s="14"/>
    </row>
    <row r="23" spans="2:11" ht="15" customHeight="1" x14ac:dyDescent="0.2">
      <c r="B23" s="10"/>
      <c r="C23" s="11"/>
      <c r="D23" s="11"/>
      <c r="E23" s="12" t="str">
        <f t="shared" si="0"/>
        <v/>
      </c>
      <c r="F23" s="11"/>
      <c r="G23" s="11"/>
      <c r="H23" s="10"/>
      <c r="I23" s="10"/>
      <c r="J23" s="10"/>
      <c r="K23" s="11"/>
    </row>
    <row r="24" spans="2:11" ht="15" customHeight="1" x14ac:dyDescent="0.2">
      <c r="B24" s="13"/>
      <c r="C24" s="14"/>
      <c r="D24" s="14"/>
      <c r="E24" s="15" t="str">
        <f t="shared" si="0"/>
        <v/>
      </c>
      <c r="F24" s="14"/>
      <c r="G24" s="14"/>
      <c r="H24" s="13"/>
      <c r="I24" s="13"/>
      <c r="J24" s="13"/>
      <c r="K24" s="14"/>
    </row>
    <row r="25" spans="2:11" ht="15" customHeight="1" x14ac:dyDescent="0.2">
      <c r="B25" s="10"/>
      <c r="C25" s="11"/>
      <c r="D25" s="11"/>
      <c r="E25" s="12" t="str">
        <f t="shared" si="0"/>
        <v/>
      </c>
      <c r="F25" s="11"/>
      <c r="G25" s="11"/>
      <c r="H25" s="10"/>
      <c r="I25" s="10"/>
      <c r="J25" s="10"/>
      <c r="K25" s="11"/>
    </row>
    <row r="26" spans="2:11" ht="15" customHeight="1" x14ac:dyDescent="0.2">
      <c r="B26" s="13"/>
      <c r="C26" s="14"/>
      <c r="D26" s="14"/>
      <c r="E26" s="15" t="str">
        <f t="shared" si="0"/>
        <v/>
      </c>
      <c r="F26" s="14"/>
      <c r="G26" s="14"/>
      <c r="H26" s="13"/>
      <c r="I26" s="13"/>
      <c r="J26" s="13"/>
      <c r="K26" s="14"/>
    </row>
    <row r="27" spans="2:11" ht="15" customHeight="1" x14ac:dyDescent="0.2">
      <c r="B27" s="10"/>
      <c r="C27" s="11"/>
      <c r="D27" s="11"/>
      <c r="E27" s="12" t="str">
        <f t="shared" si="0"/>
        <v/>
      </c>
      <c r="F27" s="11"/>
      <c r="G27" s="11"/>
      <c r="H27" s="10"/>
      <c r="I27" s="10"/>
      <c r="J27" s="10"/>
      <c r="K27" s="11"/>
    </row>
    <row r="28" spans="2:11" ht="15" customHeight="1" x14ac:dyDescent="0.2">
      <c r="B28" s="13"/>
      <c r="C28" s="14"/>
      <c r="D28" s="14"/>
      <c r="E28" s="15" t="str">
        <f t="shared" si="0"/>
        <v/>
      </c>
      <c r="F28" s="14"/>
      <c r="G28" s="14"/>
      <c r="H28" s="13"/>
      <c r="I28" s="13"/>
      <c r="J28" s="13"/>
      <c r="K28" s="14"/>
    </row>
    <row r="29" spans="2:11" ht="15" customHeight="1" x14ac:dyDescent="0.2">
      <c r="B29" s="10"/>
      <c r="C29" s="11"/>
      <c r="D29" s="11"/>
      <c r="E29" s="12" t="str">
        <f t="shared" si="0"/>
        <v/>
      </c>
      <c r="F29" s="11"/>
      <c r="G29" s="11"/>
      <c r="H29" s="10"/>
      <c r="I29" s="10"/>
      <c r="J29" s="10"/>
      <c r="K29" s="11"/>
    </row>
    <row r="30" spans="2:11" ht="15" customHeight="1" x14ac:dyDescent="0.2">
      <c r="B30" s="13"/>
      <c r="C30" s="14"/>
      <c r="D30" s="14"/>
      <c r="E30" s="15" t="str">
        <f t="shared" si="0"/>
        <v/>
      </c>
      <c r="F30" s="14"/>
      <c r="G30" s="14"/>
      <c r="H30" s="13"/>
      <c r="I30" s="13"/>
      <c r="J30" s="13"/>
      <c r="K30" s="14"/>
    </row>
    <row r="33" spans="2:11" ht="15" customHeight="1" x14ac:dyDescent="0.2">
      <c r="B33" s="100" t="s">
        <v>70</v>
      </c>
      <c r="C33" s="100"/>
      <c r="D33" s="100"/>
      <c r="E33" s="100"/>
      <c r="F33" s="100"/>
      <c r="G33" s="100"/>
      <c r="H33" s="100"/>
      <c r="I33" s="100"/>
      <c r="J33" s="100"/>
      <c r="K33" s="100"/>
    </row>
    <row r="34" spans="2:11" ht="15" customHeight="1" x14ac:dyDescent="0.2">
      <c r="B34" s="100"/>
      <c r="C34" s="100"/>
      <c r="D34" s="100"/>
      <c r="E34" s="100"/>
      <c r="F34" s="100"/>
      <c r="G34" s="100"/>
      <c r="H34" s="100"/>
      <c r="I34" s="100"/>
      <c r="J34" s="100"/>
      <c r="K34" s="100"/>
    </row>
    <row r="35" spans="2:11" ht="15" customHeight="1" x14ac:dyDescent="0.2">
      <c r="B35" s="100"/>
      <c r="C35" s="100"/>
      <c r="D35" s="100"/>
      <c r="E35" s="100"/>
      <c r="F35" s="100"/>
      <c r="G35" s="100"/>
      <c r="H35" s="100"/>
      <c r="I35" s="100"/>
      <c r="J35" s="100"/>
      <c r="K35" s="100"/>
    </row>
  </sheetData>
  <mergeCells count="3">
    <mergeCell ref="B2:K2"/>
    <mergeCell ref="B3:K4"/>
    <mergeCell ref="B33:K35"/>
  </mergeCells>
  <dataValidations count="3">
    <dataValidation type="list" allowBlank="1" sqref="F7:F30" xr:uid="{00000000-0002-0000-0100-000000000000}">
      <formula1>"Médecin,Manipulateur,Secrétaire,Direction,Aide"</formula1>
      <formula2>0</formula2>
    </dataValidation>
    <dataValidation type="list" allowBlank="1" sqref="H7:H30" xr:uid="{00000000-0002-0000-0100-000001000000}">
      <formula1>"CDI,CDD,Libéral,Associé,Alternant,Intérim,Stage,Contrat école,Autre"</formula1>
      <formula2>0</formula2>
    </dataValidation>
    <dataValidation type="list" allowBlank="1" sqref="I7:I30" xr:uid="{00000000-0002-0000-0100-000002000000}">
      <formula1>"Heures,Demi-journées,Jours,Vacations,Forfait jours"</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H36"/>
  <sheetViews>
    <sheetView showGridLines="0" zoomScaleNormal="100" workbookViewId="0">
      <selection activeCell="N35" sqref="N35"/>
    </sheetView>
  </sheetViews>
  <sheetFormatPr baseColWidth="10" defaultColWidth="8.6640625" defaultRowHeight="15" x14ac:dyDescent="0.2"/>
  <cols>
    <col min="1" max="1" width="2" customWidth="1"/>
    <col min="2" max="2" width="4" customWidth="1"/>
    <col min="3" max="3" width="28" customWidth="1"/>
    <col min="4" max="5" width="4" customWidth="1"/>
    <col min="6" max="6" width="8" customWidth="1"/>
    <col min="7" max="7" width="26" customWidth="1"/>
    <col min="8" max="8" width="12" customWidth="1"/>
  </cols>
  <sheetData>
    <row r="2" spans="1:8" ht="22.5" customHeight="1" x14ac:dyDescent="0.2">
      <c r="B2" s="90" t="s">
        <v>71</v>
      </c>
      <c r="C2" s="90"/>
      <c r="D2" s="90"/>
      <c r="E2" s="90"/>
      <c r="F2" s="90"/>
      <c r="G2" s="90"/>
      <c r="H2" s="90"/>
    </row>
    <row r="3" spans="1:8" ht="15" customHeight="1" x14ac:dyDescent="0.2">
      <c r="B3" s="101" t="s">
        <v>72</v>
      </c>
      <c r="C3" s="101"/>
      <c r="D3" s="101"/>
      <c r="E3" s="101"/>
      <c r="F3" s="101"/>
      <c r="G3" s="101"/>
      <c r="H3" s="101"/>
    </row>
    <row r="4" spans="1:8" ht="15" customHeight="1" x14ac:dyDescent="0.2">
      <c r="B4" s="101"/>
      <c r="C4" s="101"/>
      <c r="D4" s="101"/>
      <c r="E4" s="101"/>
      <c r="F4" s="101"/>
      <c r="G4" s="101"/>
      <c r="H4" s="101"/>
    </row>
    <row r="5" spans="1:8" ht="30" customHeight="1" x14ac:dyDescent="0.2">
      <c r="B5" s="101"/>
      <c r="C5" s="101"/>
      <c r="D5" s="101"/>
      <c r="E5" s="101"/>
      <c r="F5" s="101"/>
      <c r="G5" s="101"/>
      <c r="H5" s="101"/>
    </row>
    <row r="7" spans="1:8" ht="15.75" customHeight="1" x14ac:dyDescent="0.2">
      <c r="B7" s="102" t="s">
        <v>73</v>
      </c>
      <c r="C7" s="102"/>
      <c r="F7" s="102" t="s">
        <v>74</v>
      </c>
      <c r="G7" s="102"/>
      <c r="H7" s="102"/>
    </row>
    <row r="8" spans="1:8" ht="25.5" customHeight="1" x14ac:dyDescent="0.2">
      <c r="B8" s="3" t="s">
        <v>16</v>
      </c>
      <c r="C8" s="3" t="s">
        <v>75</v>
      </c>
      <c r="F8" s="3" t="s">
        <v>76</v>
      </c>
      <c r="G8" s="3" t="s">
        <v>77</v>
      </c>
      <c r="H8" s="3" t="s">
        <v>78</v>
      </c>
    </row>
    <row r="9" spans="1:8" ht="15" customHeight="1" x14ac:dyDescent="0.2">
      <c r="A9" t="s">
        <v>79</v>
      </c>
      <c r="B9" s="4">
        <v>1</v>
      </c>
      <c r="C9" s="5" t="s">
        <v>29</v>
      </c>
      <c r="F9" s="16" t="s">
        <v>80</v>
      </c>
      <c r="G9" s="5" t="s">
        <v>81</v>
      </c>
      <c r="H9" s="17"/>
    </row>
    <row r="10" spans="1:8" ht="15" customHeight="1" x14ac:dyDescent="0.2">
      <c r="B10" s="7">
        <v>2</v>
      </c>
      <c r="C10" s="8" t="s">
        <v>57</v>
      </c>
      <c r="F10" s="18" t="s">
        <v>82</v>
      </c>
      <c r="G10" s="8" t="s">
        <v>83</v>
      </c>
      <c r="H10" s="19"/>
    </row>
    <row r="11" spans="1:8" ht="15" customHeight="1" x14ac:dyDescent="0.2">
      <c r="B11" s="4">
        <v>3</v>
      </c>
      <c r="C11" s="5" t="s">
        <v>84</v>
      </c>
      <c r="F11" s="16" t="s">
        <v>85</v>
      </c>
      <c r="G11" s="5" t="s">
        <v>86</v>
      </c>
      <c r="H11" s="20"/>
    </row>
    <row r="12" spans="1:8" ht="15" customHeight="1" x14ac:dyDescent="0.2">
      <c r="B12" s="7">
        <v>4</v>
      </c>
      <c r="C12" s="8" t="s">
        <v>87</v>
      </c>
      <c r="F12" s="18" t="s">
        <v>88</v>
      </c>
      <c r="G12" s="8" t="s">
        <v>89</v>
      </c>
      <c r="H12" s="21"/>
    </row>
    <row r="13" spans="1:8" ht="15" customHeight="1" x14ac:dyDescent="0.2">
      <c r="B13" s="13"/>
      <c r="C13" s="14"/>
      <c r="F13" s="22"/>
      <c r="G13" s="23"/>
      <c r="H13" s="24"/>
    </row>
    <row r="14" spans="1:8" ht="15" customHeight="1" x14ac:dyDescent="0.2">
      <c r="B14" s="10"/>
      <c r="C14" s="11"/>
      <c r="F14" s="18" t="s">
        <v>90</v>
      </c>
      <c r="G14" s="8" t="s">
        <v>91</v>
      </c>
      <c r="H14" s="25"/>
    </row>
    <row r="15" spans="1:8" ht="15" customHeight="1" x14ac:dyDescent="0.2">
      <c r="B15" s="13"/>
      <c r="C15" s="14"/>
      <c r="F15" s="16" t="s">
        <v>92</v>
      </c>
      <c r="G15" s="5" t="s">
        <v>93</v>
      </c>
      <c r="H15" s="26"/>
    </row>
    <row r="16" spans="1:8" ht="15" customHeight="1" x14ac:dyDescent="0.2">
      <c r="B16" s="10"/>
      <c r="C16" s="11"/>
      <c r="F16" s="18" t="s">
        <v>94</v>
      </c>
      <c r="G16" s="8" t="s">
        <v>95</v>
      </c>
      <c r="H16" s="27"/>
    </row>
    <row r="17" spans="2:8" ht="15" customHeight="1" x14ac:dyDescent="0.2">
      <c r="B17" s="13"/>
      <c r="C17" s="14"/>
      <c r="F17" s="16" t="s">
        <v>96</v>
      </c>
      <c r="G17" s="5" t="s">
        <v>96</v>
      </c>
      <c r="H17" s="28"/>
    </row>
    <row r="18" spans="2:8" ht="15" customHeight="1" x14ac:dyDescent="0.2">
      <c r="B18" s="10"/>
      <c r="C18" s="11"/>
      <c r="F18" s="18" t="s">
        <v>97</v>
      </c>
      <c r="G18" s="8" t="s">
        <v>98</v>
      </c>
      <c r="H18" s="29"/>
    </row>
    <row r="19" spans="2:8" ht="15" customHeight="1" x14ac:dyDescent="0.2">
      <c r="B19" s="13"/>
      <c r="C19" s="14"/>
      <c r="F19" s="16" t="s">
        <v>99</v>
      </c>
      <c r="G19" s="5" t="s">
        <v>100</v>
      </c>
      <c r="H19" s="30"/>
    </row>
    <row r="20" spans="2:8" ht="15" customHeight="1" x14ac:dyDescent="0.2">
      <c r="B20" s="10"/>
      <c r="C20" s="11"/>
      <c r="F20" s="18" t="s">
        <v>101</v>
      </c>
      <c r="G20" s="8" t="s">
        <v>102</v>
      </c>
      <c r="H20" s="31"/>
    </row>
    <row r="21" spans="2:8" ht="15" customHeight="1" x14ac:dyDescent="0.2">
      <c r="B21" s="13"/>
      <c r="C21" s="14"/>
      <c r="F21" s="16" t="s">
        <v>103</v>
      </c>
      <c r="G21" s="5" t="s">
        <v>104</v>
      </c>
      <c r="H21" s="32"/>
    </row>
    <row r="22" spans="2:8" ht="15" customHeight="1" x14ac:dyDescent="0.2">
      <c r="B22" s="10"/>
      <c r="C22" s="11"/>
      <c r="F22" s="33"/>
      <c r="G22" s="14"/>
      <c r="H22" s="34"/>
    </row>
    <row r="23" spans="2:8" ht="15" customHeight="1" x14ac:dyDescent="0.2">
      <c r="F23" s="35"/>
      <c r="G23" s="11"/>
      <c r="H23" s="36"/>
    </row>
    <row r="24" spans="2:8" ht="15" customHeight="1" x14ac:dyDescent="0.2">
      <c r="F24" s="33"/>
      <c r="G24" s="14"/>
      <c r="H24" s="37"/>
    </row>
    <row r="25" spans="2:8" ht="15" customHeight="1" x14ac:dyDescent="0.2">
      <c r="F25" s="35"/>
      <c r="G25" s="11"/>
      <c r="H25" s="38"/>
    </row>
    <row r="26" spans="2:8" ht="15" customHeight="1" x14ac:dyDescent="0.2">
      <c r="F26" s="33"/>
      <c r="G26" s="14"/>
      <c r="H26" s="39"/>
    </row>
    <row r="27" spans="2:8" ht="15" customHeight="1" x14ac:dyDescent="0.2">
      <c r="F27" s="35"/>
      <c r="G27" s="11"/>
      <c r="H27" s="40"/>
    </row>
    <row r="28" spans="2:8" ht="15" customHeight="1" x14ac:dyDescent="0.2">
      <c r="F28" s="33"/>
      <c r="G28" s="14"/>
      <c r="H28" s="41"/>
    </row>
    <row r="30" spans="2:8" ht="15" customHeight="1" x14ac:dyDescent="0.2">
      <c r="B30" s="103" t="s">
        <v>105</v>
      </c>
      <c r="C30" s="103"/>
      <c r="D30" s="103"/>
      <c r="E30" s="103"/>
      <c r="F30" s="103"/>
      <c r="G30" s="103"/>
      <c r="H30" s="103"/>
    </row>
    <row r="31" spans="2:8" ht="15" customHeight="1" x14ac:dyDescent="0.2">
      <c r="B31" s="103"/>
      <c r="C31" s="103"/>
      <c r="D31" s="103"/>
      <c r="E31" s="103"/>
      <c r="F31" s="103"/>
      <c r="G31" s="103"/>
      <c r="H31" s="103"/>
    </row>
    <row r="32" spans="2:8" ht="27.75" customHeight="1" x14ac:dyDescent="0.2">
      <c r="B32" s="103"/>
      <c r="C32" s="103"/>
      <c r="D32" s="103"/>
      <c r="E32" s="103"/>
      <c r="F32" s="103"/>
      <c r="G32" s="103"/>
      <c r="H32" s="103"/>
    </row>
    <row r="34" spans="2:8" ht="15" customHeight="1" x14ac:dyDescent="0.2">
      <c r="B34" s="100" t="s">
        <v>106</v>
      </c>
      <c r="C34" s="100"/>
      <c r="D34" s="100"/>
      <c r="E34" s="100"/>
      <c r="F34" s="100"/>
      <c r="G34" s="100"/>
      <c r="H34" s="100"/>
    </row>
    <row r="35" spans="2:8" ht="15" customHeight="1" x14ac:dyDescent="0.2">
      <c r="B35" s="100"/>
      <c r="C35" s="100"/>
      <c r="D35" s="100"/>
      <c r="E35" s="100"/>
      <c r="F35" s="100"/>
      <c r="G35" s="100"/>
      <c r="H35" s="100"/>
    </row>
    <row r="36" spans="2:8" ht="30.75" customHeight="1" x14ac:dyDescent="0.2">
      <c r="B36" s="100"/>
      <c r="C36" s="100"/>
      <c r="D36" s="100"/>
      <c r="E36" s="100"/>
      <c r="F36" s="100"/>
      <c r="G36" s="100"/>
      <c r="H36" s="100"/>
    </row>
  </sheetData>
  <mergeCells count="6">
    <mergeCell ref="B34:H36"/>
    <mergeCell ref="B2:H2"/>
    <mergeCell ref="B3:H5"/>
    <mergeCell ref="B7:C7"/>
    <mergeCell ref="F7:H7"/>
    <mergeCell ref="B30:H32"/>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D36"/>
  <sheetViews>
    <sheetView showGridLines="0" zoomScaleNormal="100" workbookViewId="0">
      <pane xSplit="5" ySplit="6" topLeftCell="F7" activePane="bottomRight" state="frozen"/>
      <selection pane="topRight" activeCell="F1" sqref="F1"/>
      <selection pane="bottomLeft" activeCell="A7" sqref="A7"/>
      <selection pane="bottomRight" activeCell="P43" sqref="P43"/>
    </sheetView>
  </sheetViews>
  <sheetFormatPr baseColWidth="10" defaultColWidth="8.6640625" defaultRowHeight="15" x14ac:dyDescent="0.2"/>
  <cols>
    <col min="1" max="1" width="2" customWidth="1"/>
    <col min="2" max="2" width="4" customWidth="1"/>
    <col min="3" max="3" width="22" customWidth="1"/>
    <col min="4" max="4" width="14" customWidth="1"/>
    <col min="5" max="5" width="1.5" customWidth="1"/>
    <col min="6" max="7" width="7" customWidth="1"/>
    <col min="8" max="8" width="1.5" customWidth="1"/>
    <col min="9" max="10" width="7" customWidth="1"/>
    <col min="11" max="11" width="1.5" customWidth="1"/>
    <col min="12" max="13" width="7" customWidth="1"/>
    <col min="14" max="14" width="1.5" customWidth="1"/>
    <col min="15" max="16" width="7" customWidth="1"/>
    <col min="17" max="17" width="1.5" customWidth="1"/>
    <col min="18" max="19" width="7" customWidth="1"/>
    <col min="20" max="20" width="1.5" customWidth="1"/>
    <col min="21" max="22" width="7" customWidth="1"/>
    <col min="23" max="23" width="1.5" customWidth="1"/>
    <col min="24" max="25" width="7" customWidth="1"/>
    <col min="26" max="26" width="1.5" customWidth="1"/>
    <col min="27" max="27" width="9" customWidth="1"/>
    <col min="28" max="28" width="2" customWidth="1"/>
    <col min="29" max="29" width="7" customWidth="1"/>
    <col min="30" max="30" width="22" customWidth="1"/>
  </cols>
  <sheetData>
    <row r="2" spans="2:30" ht="22.5" customHeight="1" x14ac:dyDescent="0.2">
      <c r="B2" s="90" t="s">
        <v>107</v>
      </c>
      <c r="C2" s="90"/>
      <c r="D2" s="90"/>
      <c r="E2" s="90"/>
      <c r="F2" s="90"/>
      <c r="G2" s="90"/>
      <c r="H2" s="90"/>
      <c r="I2" s="90"/>
      <c r="J2" s="90"/>
      <c r="K2" s="90"/>
      <c r="L2" s="90"/>
      <c r="M2" s="90"/>
      <c r="N2" s="90"/>
      <c r="O2" s="90"/>
      <c r="P2" s="90"/>
      <c r="Q2" s="90"/>
      <c r="R2" s="90"/>
      <c r="S2" s="90"/>
      <c r="T2" s="90"/>
      <c r="U2" s="90"/>
      <c r="V2" s="90"/>
      <c r="W2" s="90"/>
      <c r="X2" s="90"/>
      <c r="Y2" s="90"/>
      <c r="Z2" s="90"/>
      <c r="AA2" s="90"/>
    </row>
    <row r="3" spans="2:30" ht="15.75" customHeight="1" x14ac:dyDescent="0.2">
      <c r="B3" s="105" t="s">
        <v>108</v>
      </c>
      <c r="C3" s="105"/>
      <c r="D3" s="105"/>
      <c r="E3" s="105"/>
      <c r="F3" s="106" t="s">
        <v>109</v>
      </c>
      <c r="G3" s="106"/>
      <c r="H3" s="106"/>
      <c r="I3" s="106"/>
      <c r="J3" s="106"/>
      <c r="K3" s="107"/>
      <c r="L3" s="107"/>
      <c r="M3" s="107"/>
      <c r="N3" s="107"/>
      <c r="O3" s="107"/>
      <c r="P3" s="107"/>
      <c r="Q3" s="107"/>
      <c r="R3" s="107"/>
      <c r="S3" s="107"/>
      <c r="T3" s="107"/>
      <c r="U3" s="107"/>
      <c r="V3" s="107"/>
      <c r="W3" s="107"/>
      <c r="X3" s="107"/>
      <c r="Y3" s="107"/>
      <c r="Z3" s="107"/>
      <c r="AA3" s="107"/>
    </row>
    <row r="5" spans="2:30" ht="31.5" customHeight="1" x14ac:dyDescent="0.2">
      <c r="B5" s="3" t="s">
        <v>16</v>
      </c>
      <c r="C5" s="3" t="s">
        <v>18</v>
      </c>
      <c r="D5" s="3" t="s">
        <v>20</v>
      </c>
      <c r="F5" s="108" t="s">
        <v>110</v>
      </c>
      <c r="G5" s="108"/>
      <c r="H5" s="42"/>
      <c r="I5" s="108" t="s">
        <v>111</v>
      </c>
      <c r="J5" s="108"/>
      <c r="K5" s="42"/>
      <c r="L5" s="108" t="s">
        <v>112</v>
      </c>
      <c r="M5" s="108"/>
      <c r="N5" s="42"/>
      <c r="O5" s="108" t="s">
        <v>113</v>
      </c>
      <c r="P5" s="108"/>
      <c r="Q5" s="42"/>
      <c r="R5" s="108" t="s">
        <v>114</v>
      </c>
      <c r="S5" s="108"/>
      <c r="T5" s="42"/>
      <c r="U5" s="108" t="s">
        <v>115</v>
      </c>
      <c r="V5" s="108"/>
      <c r="W5" s="42"/>
      <c r="X5" s="108" t="s">
        <v>116</v>
      </c>
      <c r="Y5" s="108"/>
      <c r="Z5" s="42"/>
      <c r="AA5" s="3" t="s">
        <v>117</v>
      </c>
      <c r="AC5" s="3" t="s">
        <v>76</v>
      </c>
      <c r="AD5" s="3" t="s">
        <v>77</v>
      </c>
    </row>
    <row r="6" spans="2:30" ht="15" customHeight="1" x14ac:dyDescent="0.2">
      <c r="B6" s="43"/>
      <c r="C6" s="43"/>
      <c r="D6" s="43"/>
      <c r="F6" s="44" t="s">
        <v>118</v>
      </c>
      <c r="G6" s="44" t="s">
        <v>119</v>
      </c>
      <c r="H6" s="42"/>
      <c r="I6" s="44" t="s">
        <v>118</v>
      </c>
      <c r="J6" s="44" t="s">
        <v>119</v>
      </c>
      <c r="K6" s="42"/>
      <c r="L6" s="44" t="s">
        <v>118</v>
      </c>
      <c r="M6" s="44" t="s">
        <v>119</v>
      </c>
      <c r="N6" s="42"/>
      <c r="O6" s="44" t="s">
        <v>118</v>
      </c>
      <c r="P6" s="44" t="s">
        <v>119</v>
      </c>
      <c r="Q6" s="42"/>
      <c r="R6" s="44" t="s">
        <v>118</v>
      </c>
      <c r="S6" s="44" t="s">
        <v>119</v>
      </c>
      <c r="T6" s="42"/>
      <c r="U6" s="44" t="s">
        <v>118</v>
      </c>
      <c r="V6" s="44" t="s">
        <v>119</v>
      </c>
      <c r="W6" s="42"/>
      <c r="X6" s="44" t="s">
        <v>118</v>
      </c>
      <c r="Y6" s="44" t="s">
        <v>119</v>
      </c>
      <c r="Z6" s="42"/>
      <c r="AA6" s="43"/>
      <c r="AC6" s="45" t="str">
        <f>IFERROR('Lieux &amp; Activités'!F9,"")</f>
        <v>CP</v>
      </c>
      <c r="AD6" s="46" t="str">
        <f>IFERROR('Lieux &amp; Activités'!G9,"")</f>
        <v>Congé payé</v>
      </c>
    </row>
    <row r="7" spans="2:30" ht="18.75" customHeight="1" x14ac:dyDescent="0.2">
      <c r="B7" s="47">
        <f>IFERROR('Mon équipe'!B7,"")</f>
        <v>1</v>
      </c>
      <c r="C7" s="48" t="str">
        <f>IFERROR(IF('Mon équipe'!C7="","",'Mon équipe'!C7&amp;" "&amp;UPPER('Mon équipe'!D7)),"")</f>
        <v>Camille ROBERT</v>
      </c>
      <c r="D7" s="49" t="str">
        <f>IFERROR('Mon équipe'!F7,"")</f>
        <v>Médecin</v>
      </c>
      <c r="F7" s="50" t="s">
        <v>97</v>
      </c>
      <c r="G7" s="50" t="s">
        <v>97</v>
      </c>
      <c r="H7" s="42"/>
      <c r="I7" s="50" t="s">
        <v>94</v>
      </c>
      <c r="J7" s="50" t="s">
        <v>94</v>
      </c>
      <c r="K7" s="42"/>
      <c r="L7" s="50"/>
      <c r="M7" s="50"/>
      <c r="N7" s="42"/>
      <c r="O7" s="50" t="s">
        <v>92</v>
      </c>
      <c r="P7" s="50" t="s">
        <v>92</v>
      </c>
      <c r="Q7" s="42"/>
      <c r="R7" s="50"/>
      <c r="S7" s="50"/>
      <c r="T7" s="42"/>
      <c r="U7" s="50"/>
      <c r="V7" s="50"/>
      <c r="W7" s="42"/>
      <c r="X7" s="50"/>
      <c r="Y7" s="50"/>
      <c r="Z7" s="42"/>
      <c r="AA7" s="51">
        <f>(COUNTA(F7:G7)+COUNTA(I7:J7)+COUNTA(L7:M7)+COUNTA(O7:P7)+COUNTA(R7:S7)+COUNTA(U7:V7)+COUNTA(X7:Y7))-(COUNTIF(F7:G7,'Lieux &amp; Activités'!$F$9)+COUNTIF(F7:G7,'Lieux &amp; Activités'!$F$10)+COUNTIF(F7:G7,'Lieux &amp; Activités'!$F$11)+COUNTIF(F7:G7,'Lieux &amp; Activités'!$F$12)+COUNTIF(I7:J7,'Lieux &amp; Activités'!$F$9)+COUNTIF(I7:J7,'Lieux &amp; Activités'!$F$10)+COUNTIF(I7:J7,'Lieux &amp; Activités'!$F$11)+COUNTIF(I7:J7,'Lieux &amp; Activités'!$F$12)+COUNTIF(L7:M7,'Lieux &amp; Activités'!$F$9)+COUNTIF(L7:M7,'Lieux &amp; Activités'!$F$10)+COUNTIF(L7:M7,'Lieux &amp; Activités'!$F$11)+COUNTIF(L7:M7,'Lieux &amp; Activités'!$F$12)+COUNTIF(O7:P7,'Lieux &amp; Activités'!$F$9)+COUNTIF(O7:P7,'Lieux &amp; Activités'!$F$10)+COUNTIF(O7:P7,'Lieux &amp; Activités'!$F$11)+COUNTIF(O7:P7,'Lieux &amp; Activités'!$F$12)+COUNTIF(R7:S7,'Lieux &amp; Activités'!$F$9)+COUNTIF(R7:S7,'Lieux &amp; Activités'!$F$10)+COUNTIF(R7:S7,'Lieux &amp; Activités'!$F$11)+COUNTIF(R7:S7,'Lieux &amp; Activités'!$F$12)+COUNTIF(U7:V7,'Lieux &amp; Activités'!$F$9)+COUNTIF(U7:V7,'Lieux &amp; Activités'!$F$10)+COUNTIF(U7:V7,'Lieux &amp; Activités'!$F$11)+COUNTIF(U7:V7,'Lieux &amp; Activités'!$F$12)+COUNTIF(X7:Y7,'Lieux &amp; Activités'!$F$9)+COUNTIF(X7:Y7,'Lieux &amp; Activités'!$F$10)+COUNTIF(X7:Y7,'Lieux &amp; Activités'!$F$11)+COUNTIF(X7:Y7,'Lieux &amp; Activités'!$F$12))</f>
        <v>6</v>
      </c>
      <c r="AC7" s="52" t="str">
        <f>IFERROR('Lieux &amp; Activités'!F10,"")</f>
        <v>AM</v>
      </c>
      <c r="AD7" s="46" t="str">
        <f>IFERROR('Lieux &amp; Activités'!G10,"")</f>
        <v>Arrêt maladie</v>
      </c>
    </row>
    <row r="8" spans="2:30" ht="18.75" customHeight="1" x14ac:dyDescent="0.2">
      <c r="B8" s="53">
        <f>IFERROR('Mon équipe'!B8,"")</f>
        <v>2</v>
      </c>
      <c r="C8" s="54" t="str">
        <f>IFERROR(IF('Mon équipe'!C8="","",'Mon équipe'!C8&amp;" "&amp;UPPER('Mon équipe'!D8)),"")</f>
        <v>Antoine DUPIN</v>
      </c>
      <c r="D8" s="55" t="str">
        <f>IFERROR('Mon équipe'!F8,"")</f>
        <v>Médecin</v>
      </c>
      <c r="F8" s="50" t="s">
        <v>90</v>
      </c>
      <c r="G8" s="50" t="s">
        <v>90</v>
      </c>
      <c r="H8" s="42"/>
      <c r="I8" s="50" t="s">
        <v>101</v>
      </c>
      <c r="J8" s="50" t="s">
        <v>101</v>
      </c>
      <c r="K8" s="42"/>
      <c r="L8" s="50" t="s">
        <v>94</v>
      </c>
      <c r="M8" s="50" t="s">
        <v>94</v>
      </c>
      <c r="N8" s="42"/>
      <c r="O8" s="50" t="s">
        <v>101</v>
      </c>
      <c r="P8" s="50" t="s">
        <v>101</v>
      </c>
      <c r="Q8" s="42"/>
      <c r="R8" s="50" t="s">
        <v>94</v>
      </c>
      <c r="S8" s="50" t="s">
        <v>94</v>
      </c>
      <c r="T8" s="42"/>
      <c r="U8" s="50"/>
      <c r="V8" s="50"/>
      <c r="W8" s="42"/>
      <c r="X8" s="50"/>
      <c r="Y8" s="50"/>
      <c r="Z8" s="42"/>
      <c r="AA8" s="56">
        <f>(COUNTA(F8:G8)+COUNTA(I8:J8)+COUNTA(L8:M8)+COUNTA(O8:P8)+COUNTA(R8:S8)+COUNTA(U8:V8)+COUNTA(X8:Y8))-(COUNTIF(F8:G8,'Lieux &amp; Activités'!$F$9)+COUNTIF(F8:G8,'Lieux &amp; Activités'!$F$10)+COUNTIF(F8:G8,'Lieux &amp; Activités'!$F$11)+COUNTIF(F8:G8,'Lieux &amp; Activités'!$F$12)+COUNTIF(I8:J8,'Lieux &amp; Activités'!$F$9)+COUNTIF(I8:J8,'Lieux &amp; Activités'!$F$10)+COUNTIF(I8:J8,'Lieux &amp; Activités'!$F$11)+COUNTIF(I8:J8,'Lieux &amp; Activités'!$F$12)+COUNTIF(L8:M8,'Lieux &amp; Activités'!$F$9)+COUNTIF(L8:M8,'Lieux &amp; Activités'!$F$10)+COUNTIF(L8:M8,'Lieux &amp; Activités'!$F$11)+COUNTIF(L8:M8,'Lieux &amp; Activités'!$F$12)+COUNTIF(O8:P8,'Lieux &amp; Activités'!$F$9)+COUNTIF(O8:P8,'Lieux &amp; Activités'!$F$10)+COUNTIF(O8:P8,'Lieux &amp; Activités'!$F$11)+COUNTIF(O8:P8,'Lieux &amp; Activités'!$F$12)+COUNTIF(R8:S8,'Lieux &amp; Activités'!$F$9)+COUNTIF(R8:S8,'Lieux &amp; Activités'!$F$10)+COUNTIF(R8:S8,'Lieux &amp; Activités'!$F$11)+COUNTIF(R8:S8,'Lieux &amp; Activités'!$F$12)+COUNTIF(U8:V8,'Lieux &amp; Activités'!$F$9)+COUNTIF(U8:V8,'Lieux &amp; Activités'!$F$10)+COUNTIF(U8:V8,'Lieux &amp; Activités'!$F$11)+COUNTIF(U8:V8,'Lieux &amp; Activités'!$F$12)+COUNTIF(X8:Y8,'Lieux &amp; Activités'!$F$9)+COUNTIF(X8:Y8,'Lieux &amp; Activités'!$F$10)+COUNTIF(X8:Y8,'Lieux &amp; Activités'!$F$11)+COUNTIF(X8:Y8,'Lieux &amp; Activités'!$F$12))</f>
        <v>10</v>
      </c>
      <c r="AC8" s="57" t="str">
        <f>IFERROR('Lieux &amp; Activités'!F11,"")</f>
        <v>CM</v>
      </c>
      <c r="AD8" s="46" t="str">
        <f>IFERROR('Lieux &amp; Activités'!G11,"")</f>
        <v>Congé médecin</v>
      </c>
    </row>
    <row r="9" spans="2:30" ht="18.75" customHeight="1" x14ac:dyDescent="0.2">
      <c r="B9" s="47">
        <f>IFERROR('Mon équipe'!B9,"")</f>
        <v>3</v>
      </c>
      <c r="C9" s="48" t="str">
        <f>IFERROR(IF('Mon équipe'!C9="","",'Mon équipe'!C9&amp;" "&amp;UPPER('Mon équipe'!D9)),"")</f>
        <v>Sophie BERNARD</v>
      </c>
      <c r="D9" s="49" t="str">
        <f>IFERROR('Mon équipe'!F9,"")</f>
        <v>Manipulateur</v>
      </c>
      <c r="F9" s="50" t="s">
        <v>90</v>
      </c>
      <c r="G9" s="50" t="s">
        <v>90</v>
      </c>
      <c r="H9" s="42"/>
      <c r="I9" s="50"/>
      <c r="J9" s="50" t="s">
        <v>94</v>
      </c>
      <c r="K9" s="42"/>
      <c r="L9" s="50" t="s">
        <v>90</v>
      </c>
      <c r="M9" s="50" t="s">
        <v>90</v>
      </c>
      <c r="N9" s="42"/>
      <c r="O9" s="50" t="s">
        <v>94</v>
      </c>
      <c r="P9" s="50" t="s">
        <v>94</v>
      </c>
      <c r="Q9" s="42"/>
      <c r="R9" s="50" t="s">
        <v>90</v>
      </c>
      <c r="S9" s="50" t="s">
        <v>90</v>
      </c>
      <c r="T9" s="42"/>
      <c r="U9" s="50"/>
      <c r="V9" s="50"/>
      <c r="W9" s="42"/>
      <c r="X9" s="50"/>
      <c r="Y9" s="50"/>
      <c r="Z9" s="42"/>
      <c r="AA9" s="51">
        <f>(COUNTA(F9:G9)+COUNTA(I9:J9)+COUNTA(L9:M9)+COUNTA(O9:P9)+COUNTA(R9:S9)+COUNTA(U9:V9)+COUNTA(X9:Y9))-(COUNTIF(F9:G9,'Lieux &amp; Activités'!$F$9)+COUNTIF(F9:G9,'Lieux &amp; Activités'!$F$10)+COUNTIF(F9:G9,'Lieux &amp; Activités'!$F$11)+COUNTIF(F9:G9,'Lieux &amp; Activités'!$F$12)+COUNTIF(I9:J9,'Lieux &amp; Activités'!$F$9)+COUNTIF(I9:J9,'Lieux &amp; Activités'!$F$10)+COUNTIF(I9:J9,'Lieux &amp; Activités'!$F$11)+COUNTIF(I9:J9,'Lieux &amp; Activités'!$F$12)+COUNTIF(L9:M9,'Lieux &amp; Activités'!$F$9)+COUNTIF(L9:M9,'Lieux &amp; Activités'!$F$10)+COUNTIF(L9:M9,'Lieux &amp; Activités'!$F$11)+COUNTIF(L9:M9,'Lieux &amp; Activités'!$F$12)+COUNTIF(O9:P9,'Lieux &amp; Activités'!$F$9)+COUNTIF(O9:P9,'Lieux &amp; Activités'!$F$10)+COUNTIF(O9:P9,'Lieux &amp; Activités'!$F$11)+COUNTIF(O9:P9,'Lieux &amp; Activités'!$F$12)+COUNTIF(R9:S9,'Lieux &amp; Activités'!$F$9)+COUNTIF(R9:S9,'Lieux &amp; Activités'!$F$10)+COUNTIF(R9:S9,'Lieux &amp; Activités'!$F$11)+COUNTIF(R9:S9,'Lieux &amp; Activités'!$F$12)+COUNTIF(U9:V9,'Lieux &amp; Activités'!$F$9)+COUNTIF(U9:V9,'Lieux &amp; Activités'!$F$10)+COUNTIF(U9:V9,'Lieux &amp; Activités'!$F$11)+COUNTIF(U9:V9,'Lieux &amp; Activités'!$F$12)+COUNTIF(X9:Y9,'Lieux &amp; Activités'!$F$9)+COUNTIF(X9:Y9,'Lieux &amp; Activités'!$F$10)+COUNTIF(X9:Y9,'Lieux &amp; Activités'!$F$11)+COUNTIF(X9:Y9,'Lieux &amp; Activités'!$F$12))</f>
        <v>9</v>
      </c>
      <c r="AC9" s="58" t="str">
        <f>IFERROR('Lieux &amp; Activités'!F12,"")</f>
        <v>AUTRE</v>
      </c>
      <c r="AD9" s="46" t="str">
        <f>IFERROR('Lieux &amp; Activités'!G12,"")</f>
        <v>Autre absence</v>
      </c>
    </row>
    <row r="10" spans="2:30" ht="18.75" customHeight="1" x14ac:dyDescent="0.2">
      <c r="B10" s="53">
        <f>IFERROR('Mon équipe'!B10,"")</f>
        <v>4</v>
      </c>
      <c r="C10" s="54" t="str">
        <f>IFERROR(IF('Mon équipe'!C10="","",'Mon équipe'!C10&amp;" "&amp;UPPER('Mon équipe'!D10)),"")</f>
        <v>Karim BENALI</v>
      </c>
      <c r="D10" s="55" t="str">
        <f>IFERROR('Mon équipe'!F10,"")</f>
        <v>Manipulateur</v>
      </c>
      <c r="F10" s="50" t="s">
        <v>96</v>
      </c>
      <c r="G10" s="50" t="s">
        <v>96</v>
      </c>
      <c r="H10" s="42"/>
      <c r="I10" s="50" t="s">
        <v>96</v>
      </c>
      <c r="J10" s="50" t="s">
        <v>96</v>
      </c>
      <c r="K10" s="42"/>
      <c r="L10" s="50" t="s">
        <v>94</v>
      </c>
      <c r="M10" s="50" t="s">
        <v>94</v>
      </c>
      <c r="N10" s="42"/>
      <c r="O10" s="50" t="s">
        <v>96</v>
      </c>
      <c r="P10" s="50"/>
      <c r="Q10" s="42"/>
      <c r="R10" s="50" t="s">
        <v>96</v>
      </c>
      <c r="S10" s="50" t="s">
        <v>96</v>
      </c>
      <c r="T10" s="42"/>
      <c r="U10" s="50"/>
      <c r="V10" s="50"/>
      <c r="W10" s="42"/>
      <c r="X10" s="50"/>
      <c r="Y10" s="50"/>
      <c r="Z10" s="42"/>
      <c r="AA10" s="56">
        <f>(COUNTA(F10:G10)+COUNTA(I10:J10)+COUNTA(L10:M10)+COUNTA(O10:P10)+COUNTA(R10:S10)+COUNTA(U10:V10)+COUNTA(X10:Y10))-(COUNTIF(F10:G10,'Lieux &amp; Activités'!$F$9)+COUNTIF(F10:G10,'Lieux &amp; Activités'!$F$10)+COUNTIF(F10:G10,'Lieux &amp; Activités'!$F$11)+COUNTIF(F10:G10,'Lieux &amp; Activités'!$F$12)+COUNTIF(I10:J10,'Lieux &amp; Activités'!$F$9)+COUNTIF(I10:J10,'Lieux &amp; Activités'!$F$10)+COUNTIF(I10:J10,'Lieux &amp; Activités'!$F$11)+COUNTIF(I10:J10,'Lieux &amp; Activités'!$F$12)+COUNTIF(L10:M10,'Lieux &amp; Activités'!$F$9)+COUNTIF(L10:M10,'Lieux &amp; Activités'!$F$10)+COUNTIF(L10:M10,'Lieux &amp; Activités'!$F$11)+COUNTIF(L10:M10,'Lieux &amp; Activités'!$F$12)+COUNTIF(O10:P10,'Lieux &amp; Activités'!$F$9)+COUNTIF(O10:P10,'Lieux &amp; Activités'!$F$10)+COUNTIF(O10:P10,'Lieux &amp; Activités'!$F$11)+COUNTIF(O10:P10,'Lieux &amp; Activités'!$F$12)+COUNTIF(R10:S10,'Lieux &amp; Activités'!$F$9)+COUNTIF(R10:S10,'Lieux &amp; Activités'!$F$10)+COUNTIF(R10:S10,'Lieux &amp; Activités'!$F$11)+COUNTIF(R10:S10,'Lieux &amp; Activités'!$F$12)+COUNTIF(U10:V10,'Lieux &amp; Activités'!$F$9)+COUNTIF(U10:V10,'Lieux &amp; Activités'!$F$10)+COUNTIF(U10:V10,'Lieux &amp; Activités'!$F$11)+COUNTIF(U10:V10,'Lieux &amp; Activités'!$F$12)+COUNTIF(X10:Y10,'Lieux &amp; Activités'!$F$9)+COUNTIF(X10:Y10,'Lieux &amp; Activités'!$F$10)+COUNTIF(X10:Y10,'Lieux &amp; Activités'!$F$11)+COUNTIF(X10:Y10,'Lieux &amp; Activités'!$F$12))</f>
        <v>9</v>
      </c>
      <c r="AC10" s="47"/>
      <c r="AD10" s="46"/>
    </row>
    <row r="11" spans="2:30" ht="18.75" customHeight="1" x14ac:dyDescent="0.2">
      <c r="B11" s="47">
        <f>IFERROR('Mon équipe'!B11,"")</f>
        <v>5</v>
      </c>
      <c r="C11" s="48" t="str">
        <f>IFERROR(IF('Mon équipe'!C11="","",'Mon équipe'!C11&amp;" "&amp;UPPER('Mon équipe'!D11)),"")</f>
        <v>Élodie CARON</v>
      </c>
      <c r="D11" s="49" t="str">
        <f>IFERROR('Mon équipe'!F11,"")</f>
        <v>Manipulateur</v>
      </c>
      <c r="F11" s="50" t="s">
        <v>94</v>
      </c>
      <c r="G11" s="50" t="s">
        <v>94</v>
      </c>
      <c r="H11" s="42"/>
      <c r="I11" s="50" t="s">
        <v>94</v>
      </c>
      <c r="J11" s="50" t="s">
        <v>94</v>
      </c>
      <c r="K11" s="42"/>
      <c r="L11" s="50" t="s">
        <v>96</v>
      </c>
      <c r="M11" s="50" t="s">
        <v>96</v>
      </c>
      <c r="N11" s="42"/>
      <c r="O11" s="50" t="s">
        <v>90</v>
      </c>
      <c r="P11" s="50" t="s">
        <v>90</v>
      </c>
      <c r="Q11" s="42"/>
      <c r="R11" s="50" t="s">
        <v>94</v>
      </c>
      <c r="S11" s="50" t="s">
        <v>94</v>
      </c>
      <c r="T11" s="42"/>
      <c r="U11" s="50"/>
      <c r="V11" s="50"/>
      <c r="W11" s="42"/>
      <c r="X11" s="50"/>
      <c r="Y11" s="50"/>
      <c r="Z11" s="42"/>
      <c r="AA11" s="51">
        <f>(COUNTA(F11:G11)+COUNTA(I11:J11)+COUNTA(L11:M11)+COUNTA(O11:P11)+COUNTA(R11:S11)+COUNTA(U11:V11)+COUNTA(X11:Y11))-(COUNTIF(F11:G11,'Lieux &amp; Activités'!$F$9)+COUNTIF(F11:G11,'Lieux &amp; Activités'!$F$10)+COUNTIF(F11:G11,'Lieux &amp; Activités'!$F$11)+COUNTIF(F11:G11,'Lieux &amp; Activités'!$F$12)+COUNTIF(I11:J11,'Lieux &amp; Activités'!$F$9)+COUNTIF(I11:J11,'Lieux &amp; Activités'!$F$10)+COUNTIF(I11:J11,'Lieux &amp; Activités'!$F$11)+COUNTIF(I11:J11,'Lieux &amp; Activités'!$F$12)+COUNTIF(L11:M11,'Lieux &amp; Activités'!$F$9)+COUNTIF(L11:M11,'Lieux &amp; Activités'!$F$10)+COUNTIF(L11:M11,'Lieux &amp; Activités'!$F$11)+COUNTIF(L11:M11,'Lieux &amp; Activités'!$F$12)+COUNTIF(O11:P11,'Lieux &amp; Activités'!$F$9)+COUNTIF(O11:P11,'Lieux &amp; Activités'!$F$10)+COUNTIF(O11:P11,'Lieux &amp; Activités'!$F$11)+COUNTIF(O11:P11,'Lieux &amp; Activités'!$F$12)+COUNTIF(R11:S11,'Lieux &amp; Activités'!$F$9)+COUNTIF(R11:S11,'Lieux &amp; Activités'!$F$10)+COUNTIF(R11:S11,'Lieux &amp; Activités'!$F$11)+COUNTIF(R11:S11,'Lieux &amp; Activités'!$F$12)+COUNTIF(U11:V11,'Lieux &amp; Activités'!$F$9)+COUNTIF(U11:V11,'Lieux &amp; Activités'!$F$10)+COUNTIF(U11:V11,'Lieux &amp; Activités'!$F$11)+COUNTIF(U11:V11,'Lieux &amp; Activités'!$F$12)+COUNTIF(X11:Y11,'Lieux &amp; Activités'!$F$9)+COUNTIF(X11:Y11,'Lieux &amp; Activités'!$F$10)+COUNTIF(X11:Y11,'Lieux &amp; Activités'!$F$11)+COUNTIF(X11:Y11,'Lieux &amp; Activités'!$F$12))</f>
        <v>10</v>
      </c>
      <c r="AC11" s="59" t="str">
        <f>IFERROR('Lieux &amp; Activités'!F14,"")</f>
        <v>ECHO</v>
      </c>
      <c r="AD11" s="46" t="str">
        <f>IFERROR('Lieux &amp; Activités'!G14,"")</f>
        <v>Échographie</v>
      </c>
    </row>
    <row r="12" spans="2:30" ht="18.75" customHeight="1" x14ac:dyDescent="0.2">
      <c r="B12" s="53">
        <f>IFERROR('Mon équipe'!B12,"")</f>
        <v>6</v>
      </c>
      <c r="C12" s="54" t="str">
        <f>IFERROR(IF('Mon équipe'!C12="","",'Mon équipe'!C12&amp;" "&amp;UPPER('Mon équipe'!D12)),"")</f>
        <v>Julien MOREAU</v>
      </c>
      <c r="D12" s="55" t="str">
        <f>IFERROR('Mon équipe'!F12,"")</f>
        <v>Manipulateur</v>
      </c>
      <c r="F12" s="50" t="s">
        <v>97</v>
      </c>
      <c r="G12" s="50" t="s">
        <v>97</v>
      </c>
      <c r="H12" s="42"/>
      <c r="I12" s="50" t="s">
        <v>90</v>
      </c>
      <c r="J12" s="50" t="s">
        <v>90</v>
      </c>
      <c r="K12" s="42"/>
      <c r="L12" s="50" t="s">
        <v>97</v>
      </c>
      <c r="M12" s="50" t="s">
        <v>97</v>
      </c>
      <c r="N12" s="42"/>
      <c r="O12" s="50" t="s">
        <v>90</v>
      </c>
      <c r="P12" s="50" t="s">
        <v>90</v>
      </c>
      <c r="Q12" s="42"/>
      <c r="R12" s="50" t="s">
        <v>97</v>
      </c>
      <c r="S12" s="50" t="s">
        <v>97</v>
      </c>
      <c r="T12" s="42"/>
      <c r="U12" s="50"/>
      <c r="V12" s="50"/>
      <c r="W12" s="42"/>
      <c r="X12" s="50"/>
      <c r="Y12" s="50"/>
      <c r="Z12" s="42"/>
      <c r="AA12" s="56">
        <f>(COUNTA(F12:G12)+COUNTA(I12:J12)+COUNTA(L12:M12)+COUNTA(O12:P12)+COUNTA(R12:S12)+COUNTA(U12:V12)+COUNTA(X12:Y12))-(COUNTIF(F12:G12,'Lieux &amp; Activités'!$F$9)+COUNTIF(F12:G12,'Lieux &amp; Activités'!$F$10)+COUNTIF(F12:G12,'Lieux &amp; Activités'!$F$11)+COUNTIF(F12:G12,'Lieux &amp; Activités'!$F$12)+COUNTIF(I12:J12,'Lieux &amp; Activités'!$F$9)+COUNTIF(I12:J12,'Lieux &amp; Activités'!$F$10)+COUNTIF(I12:J12,'Lieux &amp; Activités'!$F$11)+COUNTIF(I12:J12,'Lieux &amp; Activités'!$F$12)+COUNTIF(L12:M12,'Lieux &amp; Activités'!$F$9)+COUNTIF(L12:M12,'Lieux &amp; Activités'!$F$10)+COUNTIF(L12:M12,'Lieux &amp; Activités'!$F$11)+COUNTIF(L12:M12,'Lieux &amp; Activités'!$F$12)+COUNTIF(O12:P12,'Lieux &amp; Activités'!$F$9)+COUNTIF(O12:P12,'Lieux &amp; Activités'!$F$10)+COUNTIF(O12:P12,'Lieux &amp; Activités'!$F$11)+COUNTIF(O12:P12,'Lieux &amp; Activités'!$F$12)+COUNTIF(R12:S12,'Lieux &amp; Activités'!$F$9)+COUNTIF(R12:S12,'Lieux &amp; Activités'!$F$10)+COUNTIF(R12:S12,'Lieux &amp; Activités'!$F$11)+COUNTIF(R12:S12,'Lieux &amp; Activités'!$F$12)+COUNTIF(U12:V12,'Lieux &amp; Activités'!$F$9)+COUNTIF(U12:V12,'Lieux &amp; Activités'!$F$10)+COUNTIF(U12:V12,'Lieux &amp; Activités'!$F$11)+COUNTIF(U12:V12,'Lieux &amp; Activités'!$F$12)+COUNTIF(X12:Y12,'Lieux &amp; Activités'!$F$9)+COUNTIF(X12:Y12,'Lieux &amp; Activités'!$F$10)+COUNTIF(X12:Y12,'Lieux &amp; Activités'!$F$11)+COUNTIF(X12:Y12,'Lieux &amp; Activités'!$F$12))</f>
        <v>10</v>
      </c>
      <c r="AC12" s="60" t="str">
        <f>IFERROR('Lieux &amp; Activités'!F15,"")</f>
        <v>DOP</v>
      </c>
      <c r="AD12" s="46" t="str">
        <f>IFERROR('Lieux &amp; Activités'!G15,"")</f>
        <v>Doppler</v>
      </c>
    </row>
    <row r="13" spans="2:30" ht="18.75" customHeight="1" x14ac:dyDescent="0.2">
      <c r="B13" s="47">
        <f>IFERROR('Mon équipe'!B13,"")</f>
        <v>7</v>
      </c>
      <c r="C13" s="48" t="str">
        <f>IFERROR(IF('Mon équipe'!C13="","",'Mon équipe'!C13&amp;" "&amp;UPPER('Mon équipe'!D13)),"")</f>
        <v>Léa PETIT</v>
      </c>
      <c r="D13" s="49" t="str">
        <f>IFERROR('Mon équipe'!F13,"")</f>
        <v>Manipulateur</v>
      </c>
      <c r="F13" s="50" t="s">
        <v>92</v>
      </c>
      <c r="G13" s="50" t="s">
        <v>92</v>
      </c>
      <c r="H13" s="42"/>
      <c r="I13" s="50"/>
      <c r="J13" s="50"/>
      <c r="K13" s="42"/>
      <c r="L13" s="50" t="s">
        <v>90</v>
      </c>
      <c r="M13" s="50" t="s">
        <v>90</v>
      </c>
      <c r="N13" s="42"/>
      <c r="O13" s="50" t="s">
        <v>92</v>
      </c>
      <c r="P13" s="50" t="s">
        <v>92</v>
      </c>
      <c r="Q13" s="42"/>
      <c r="R13" s="50" t="s">
        <v>90</v>
      </c>
      <c r="S13" s="50" t="s">
        <v>90</v>
      </c>
      <c r="T13" s="42"/>
      <c r="U13" s="50"/>
      <c r="V13" s="50"/>
      <c r="W13" s="42"/>
      <c r="X13" s="50"/>
      <c r="Y13" s="50"/>
      <c r="Z13" s="42"/>
      <c r="AA13" s="51">
        <f>(COUNTA(F13:G13)+COUNTA(I13:J13)+COUNTA(L13:M13)+COUNTA(O13:P13)+COUNTA(R13:S13)+COUNTA(U13:V13)+COUNTA(X13:Y13))-(COUNTIF(F13:G13,'Lieux &amp; Activités'!$F$9)+COUNTIF(F13:G13,'Lieux &amp; Activités'!$F$10)+COUNTIF(F13:G13,'Lieux &amp; Activités'!$F$11)+COUNTIF(F13:G13,'Lieux &amp; Activités'!$F$12)+COUNTIF(I13:J13,'Lieux &amp; Activités'!$F$9)+COUNTIF(I13:J13,'Lieux &amp; Activités'!$F$10)+COUNTIF(I13:J13,'Lieux &amp; Activités'!$F$11)+COUNTIF(I13:J13,'Lieux &amp; Activités'!$F$12)+COUNTIF(L13:M13,'Lieux &amp; Activités'!$F$9)+COUNTIF(L13:M13,'Lieux &amp; Activités'!$F$10)+COUNTIF(L13:M13,'Lieux &amp; Activités'!$F$11)+COUNTIF(L13:M13,'Lieux &amp; Activités'!$F$12)+COUNTIF(O13:P13,'Lieux &amp; Activités'!$F$9)+COUNTIF(O13:P13,'Lieux &amp; Activités'!$F$10)+COUNTIF(O13:P13,'Lieux &amp; Activités'!$F$11)+COUNTIF(O13:P13,'Lieux &amp; Activités'!$F$12)+COUNTIF(R13:S13,'Lieux &amp; Activités'!$F$9)+COUNTIF(R13:S13,'Lieux &amp; Activités'!$F$10)+COUNTIF(R13:S13,'Lieux &amp; Activités'!$F$11)+COUNTIF(R13:S13,'Lieux &amp; Activités'!$F$12)+COUNTIF(U13:V13,'Lieux &amp; Activités'!$F$9)+COUNTIF(U13:V13,'Lieux &amp; Activités'!$F$10)+COUNTIF(U13:V13,'Lieux &amp; Activités'!$F$11)+COUNTIF(U13:V13,'Lieux &amp; Activités'!$F$12)+COUNTIF(X13:Y13,'Lieux &amp; Activités'!$F$9)+COUNTIF(X13:Y13,'Lieux &amp; Activités'!$F$10)+COUNTIF(X13:Y13,'Lieux &amp; Activités'!$F$11)+COUNTIF(X13:Y13,'Lieux &amp; Activités'!$F$12))</f>
        <v>8</v>
      </c>
      <c r="AC13" s="61" t="str">
        <f>IFERROR('Lieux &amp; Activités'!F16,"")</f>
        <v>SCAN</v>
      </c>
      <c r="AD13" s="46" t="str">
        <f>IFERROR('Lieux &amp; Activités'!G16,"")</f>
        <v>Scanner</v>
      </c>
    </row>
    <row r="14" spans="2:30" ht="18.75" customHeight="1" x14ac:dyDescent="0.2">
      <c r="B14" s="53">
        <f>IFERROR('Mon équipe'!B14,"")</f>
        <v>8</v>
      </c>
      <c r="C14" s="54" t="str">
        <f>IFERROR(IF('Mon équipe'!C14="","",'Mon équipe'!C14&amp;" "&amp;UPPER('Mon équipe'!D14)),"")</f>
        <v>Marc LAMBERT</v>
      </c>
      <c r="D14" s="55" t="str">
        <f>IFERROR('Mon équipe'!F14,"")</f>
        <v>Manipulateur</v>
      </c>
      <c r="F14" s="50" t="s">
        <v>97</v>
      </c>
      <c r="G14" s="50" t="s">
        <v>97</v>
      </c>
      <c r="H14" s="42"/>
      <c r="I14" s="50" t="s">
        <v>94</v>
      </c>
      <c r="J14" s="50" t="s">
        <v>94</v>
      </c>
      <c r="K14" s="42"/>
      <c r="L14" s="50" t="s">
        <v>97</v>
      </c>
      <c r="M14" s="50" t="s">
        <v>97</v>
      </c>
      <c r="N14" s="42"/>
      <c r="O14" s="50" t="s">
        <v>94</v>
      </c>
      <c r="P14" s="50" t="s">
        <v>94</v>
      </c>
      <c r="Q14" s="42"/>
      <c r="R14" s="50" t="s">
        <v>97</v>
      </c>
      <c r="S14" s="50" t="s">
        <v>97</v>
      </c>
      <c r="T14" s="42"/>
      <c r="U14" s="50"/>
      <c r="V14" s="50"/>
      <c r="W14" s="42"/>
      <c r="X14" s="50"/>
      <c r="Y14" s="50"/>
      <c r="Z14" s="42"/>
      <c r="AA14" s="56">
        <f>(COUNTA(F14:G14)+COUNTA(I14:J14)+COUNTA(L14:M14)+COUNTA(O14:P14)+COUNTA(R14:S14)+COUNTA(U14:V14)+COUNTA(X14:Y14))-(COUNTIF(F14:G14,'Lieux &amp; Activités'!$F$9)+COUNTIF(F14:G14,'Lieux &amp; Activités'!$F$10)+COUNTIF(F14:G14,'Lieux &amp; Activités'!$F$11)+COUNTIF(F14:G14,'Lieux &amp; Activités'!$F$12)+COUNTIF(I14:J14,'Lieux &amp; Activités'!$F$9)+COUNTIF(I14:J14,'Lieux &amp; Activités'!$F$10)+COUNTIF(I14:J14,'Lieux &amp; Activités'!$F$11)+COUNTIF(I14:J14,'Lieux &amp; Activités'!$F$12)+COUNTIF(L14:M14,'Lieux &amp; Activités'!$F$9)+COUNTIF(L14:M14,'Lieux &amp; Activités'!$F$10)+COUNTIF(L14:M14,'Lieux &amp; Activités'!$F$11)+COUNTIF(L14:M14,'Lieux &amp; Activités'!$F$12)+COUNTIF(O14:P14,'Lieux &amp; Activités'!$F$9)+COUNTIF(O14:P14,'Lieux &amp; Activités'!$F$10)+COUNTIF(O14:P14,'Lieux &amp; Activités'!$F$11)+COUNTIF(O14:P14,'Lieux &amp; Activités'!$F$12)+COUNTIF(R14:S14,'Lieux &amp; Activités'!$F$9)+COUNTIF(R14:S14,'Lieux &amp; Activités'!$F$10)+COUNTIF(R14:S14,'Lieux &amp; Activités'!$F$11)+COUNTIF(R14:S14,'Lieux &amp; Activités'!$F$12)+COUNTIF(U14:V14,'Lieux &amp; Activités'!$F$9)+COUNTIF(U14:V14,'Lieux &amp; Activités'!$F$10)+COUNTIF(U14:V14,'Lieux &amp; Activités'!$F$11)+COUNTIF(U14:V14,'Lieux &amp; Activités'!$F$12)+COUNTIF(X14:Y14,'Lieux &amp; Activités'!$F$9)+COUNTIF(X14:Y14,'Lieux &amp; Activités'!$F$10)+COUNTIF(X14:Y14,'Lieux &amp; Activités'!$F$11)+COUNTIF(X14:Y14,'Lieux &amp; Activités'!$F$12))</f>
        <v>10</v>
      </c>
      <c r="AC14" s="62" t="str">
        <f>IFERROR('Lieux &amp; Activités'!F17,"")</f>
        <v>IRM</v>
      </c>
      <c r="AD14" s="46" t="str">
        <f>IFERROR('Lieux &amp; Activités'!G17,"")</f>
        <v>IRM</v>
      </c>
    </row>
    <row r="15" spans="2:30" ht="18.75" customHeight="1" x14ac:dyDescent="0.2">
      <c r="B15" s="47">
        <f>IFERROR('Mon équipe'!B15,"")</f>
        <v>9</v>
      </c>
      <c r="C15" s="48" t="str">
        <f>IFERROR(IF('Mon équipe'!C15="","",'Mon équipe'!C15&amp;" "&amp;UPPER('Mon équipe'!D15)),"")</f>
        <v>Inès GARCIA</v>
      </c>
      <c r="D15" s="49" t="str">
        <f>IFERROR('Mon équipe'!F15,"")</f>
        <v>Manipulateur</v>
      </c>
      <c r="F15" s="50" t="s">
        <v>96</v>
      </c>
      <c r="G15" s="50" t="s">
        <v>96</v>
      </c>
      <c r="H15" s="42"/>
      <c r="I15" s="50" t="s">
        <v>92</v>
      </c>
      <c r="J15" s="50" t="s">
        <v>92</v>
      </c>
      <c r="K15" s="42"/>
      <c r="L15" s="50" t="s">
        <v>80</v>
      </c>
      <c r="M15" s="50" t="s">
        <v>80</v>
      </c>
      <c r="N15" s="42"/>
      <c r="O15" s="50" t="s">
        <v>96</v>
      </c>
      <c r="P15" s="50" t="s">
        <v>96</v>
      </c>
      <c r="Q15" s="42"/>
      <c r="R15" s="50" t="s">
        <v>92</v>
      </c>
      <c r="S15" s="50" t="s">
        <v>92</v>
      </c>
      <c r="T15" s="42"/>
      <c r="U15" s="50"/>
      <c r="V15" s="50"/>
      <c r="W15" s="42"/>
      <c r="X15" s="50"/>
      <c r="Y15" s="50"/>
      <c r="Z15" s="42"/>
      <c r="AA15" s="51">
        <f>(COUNTA(F15:G15)+COUNTA(I15:J15)+COUNTA(L15:M15)+COUNTA(O15:P15)+COUNTA(R15:S15)+COUNTA(U15:V15)+COUNTA(X15:Y15))-(COUNTIF(F15:G15,'Lieux &amp; Activités'!$F$9)+COUNTIF(F15:G15,'Lieux &amp; Activités'!$F$10)+COUNTIF(F15:G15,'Lieux &amp; Activités'!$F$11)+COUNTIF(F15:G15,'Lieux &amp; Activités'!$F$12)+COUNTIF(I15:J15,'Lieux &amp; Activités'!$F$9)+COUNTIF(I15:J15,'Lieux &amp; Activités'!$F$10)+COUNTIF(I15:J15,'Lieux &amp; Activités'!$F$11)+COUNTIF(I15:J15,'Lieux &amp; Activités'!$F$12)+COUNTIF(L15:M15,'Lieux &amp; Activités'!$F$9)+COUNTIF(L15:M15,'Lieux &amp; Activités'!$F$10)+COUNTIF(L15:M15,'Lieux &amp; Activités'!$F$11)+COUNTIF(L15:M15,'Lieux &amp; Activités'!$F$12)+COUNTIF(O15:P15,'Lieux &amp; Activités'!$F$9)+COUNTIF(O15:P15,'Lieux &amp; Activités'!$F$10)+COUNTIF(O15:P15,'Lieux &amp; Activités'!$F$11)+COUNTIF(O15:P15,'Lieux &amp; Activités'!$F$12)+COUNTIF(R15:S15,'Lieux &amp; Activités'!$F$9)+COUNTIF(R15:S15,'Lieux &amp; Activités'!$F$10)+COUNTIF(R15:S15,'Lieux &amp; Activités'!$F$11)+COUNTIF(R15:S15,'Lieux &amp; Activités'!$F$12)+COUNTIF(U15:V15,'Lieux &amp; Activités'!$F$9)+COUNTIF(U15:V15,'Lieux &amp; Activités'!$F$10)+COUNTIF(U15:V15,'Lieux &amp; Activités'!$F$11)+COUNTIF(U15:V15,'Lieux &amp; Activités'!$F$12)+COUNTIF(X15:Y15,'Lieux &amp; Activités'!$F$9)+COUNTIF(X15:Y15,'Lieux &amp; Activités'!$F$10)+COUNTIF(X15:Y15,'Lieux &amp; Activités'!$F$11)+COUNTIF(X15:Y15,'Lieux &amp; Activités'!$F$12))</f>
        <v>8</v>
      </c>
      <c r="AC15" s="63" t="str">
        <f>IFERROR('Lieux &amp; Activités'!F18,"")</f>
        <v>MAMM</v>
      </c>
      <c r="AD15" s="46" t="str">
        <f>IFERROR('Lieux &amp; Activités'!G18,"")</f>
        <v>Mammographie</v>
      </c>
    </row>
    <row r="16" spans="2:30" ht="18.75" customHeight="1" x14ac:dyDescent="0.2">
      <c r="B16" s="53">
        <f>IFERROR('Mon équipe'!B16,"")</f>
        <v>10</v>
      </c>
      <c r="C16" s="54" t="str">
        <f>IFERROR(IF('Mon équipe'!C16="","",'Mon équipe'!C16&amp;" "&amp;UPPER('Mon équipe'!D16)),"")</f>
        <v>Thomas ROY</v>
      </c>
      <c r="D16" s="55" t="str">
        <f>IFERROR('Mon équipe'!F16,"")</f>
        <v>Manipulateur</v>
      </c>
      <c r="F16" s="50" t="s">
        <v>94</v>
      </c>
      <c r="G16" s="50" t="s">
        <v>94</v>
      </c>
      <c r="H16" s="42"/>
      <c r="I16" s="50" t="s">
        <v>90</v>
      </c>
      <c r="J16" s="50" t="s">
        <v>90</v>
      </c>
      <c r="K16" s="42"/>
      <c r="L16" s="50" t="s">
        <v>94</v>
      </c>
      <c r="M16" s="50" t="s">
        <v>94</v>
      </c>
      <c r="N16" s="42"/>
      <c r="O16" s="50" t="s">
        <v>90</v>
      </c>
      <c r="P16" s="50" t="s">
        <v>90</v>
      </c>
      <c r="Q16" s="42"/>
      <c r="R16" s="50" t="s">
        <v>94</v>
      </c>
      <c r="S16" s="50" t="s">
        <v>94</v>
      </c>
      <c r="T16" s="42"/>
      <c r="U16" s="50"/>
      <c r="V16" s="50"/>
      <c r="W16" s="42"/>
      <c r="X16" s="50"/>
      <c r="Y16" s="50"/>
      <c r="Z16" s="42"/>
      <c r="AA16" s="56">
        <f>(COUNTA(F16:G16)+COUNTA(I16:J16)+COUNTA(L16:M16)+COUNTA(O16:P16)+COUNTA(R16:S16)+COUNTA(U16:V16)+COUNTA(X16:Y16))-(COUNTIF(F16:G16,'Lieux &amp; Activités'!$F$9)+COUNTIF(F16:G16,'Lieux &amp; Activités'!$F$10)+COUNTIF(F16:G16,'Lieux &amp; Activités'!$F$11)+COUNTIF(F16:G16,'Lieux &amp; Activités'!$F$12)+COUNTIF(I16:J16,'Lieux &amp; Activités'!$F$9)+COUNTIF(I16:J16,'Lieux &amp; Activités'!$F$10)+COUNTIF(I16:J16,'Lieux &amp; Activités'!$F$11)+COUNTIF(I16:J16,'Lieux &amp; Activités'!$F$12)+COUNTIF(L16:M16,'Lieux &amp; Activités'!$F$9)+COUNTIF(L16:M16,'Lieux &amp; Activités'!$F$10)+COUNTIF(L16:M16,'Lieux &amp; Activités'!$F$11)+COUNTIF(L16:M16,'Lieux &amp; Activités'!$F$12)+COUNTIF(O16:P16,'Lieux &amp; Activités'!$F$9)+COUNTIF(O16:P16,'Lieux &amp; Activités'!$F$10)+COUNTIF(O16:P16,'Lieux &amp; Activités'!$F$11)+COUNTIF(O16:P16,'Lieux &amp; Activités'!$F$12)+COUNTIF(R16:S16,'Lieux &amp; Activités'!$F$9)+COUNTIF(R16:S16,'Lieux &amp; Activités'!$F$10)+COUNTIF(R16:S16,'Lieux &amp; Activités'!$F$11)+COUNTIF(R16:S16,'Lieux &amp; Activités'!$F$12)+COUNTIF(U16:V16,'Lieux &amp; Activités'!$F$9)+COUNTIF(U16:V16,'Lieux &amp; Activités'!$F$10)+COUNTIF(U16:V16,'Lieux &amp; Activités'!$F$11)+COUNTIF(U16:V16,'Lieux &amp; Activités'!$F$12)+COUNTIF(X16:Y16,'Lieux &amp; Activités'!$F$9)+COUNTIF(X16:Y16,'Lieux &amp; Activités'!$F$10)+COUNTIF(X16:Y16,'Lieux &amp; Activités'!$F$11)+COUNTIF(X16:Y16,'Lieux &amp; Activités'!$F$12))</f>
        <v>10</v>
      </c>
      <c r="AC16" s="64" t="str">
        <f>IFERROR('Lieux &amp; Activités'!F19,"")</f>
        <v>ACC</v>
      </c>
      <c r="AD16" s="46" t="str">
        <f>IFERROR('Lieux &amp; Activités'!G19,"")</f>
        <v>Accueil</v>
      </c>
    </row>
    <row r="17" spans="2:30" ht="18.75" customHeight="1" x14ac:dyDescent="0.2">
      <c r="B17" s="47">
        <f>IFERROR('Mon équipe'!B17,"")</f>
        <v>11</v>
      </c>
      <c r="C17" s="48" t="str">
        <f>IFERROR(IF('Mon équipe'!C17="","",'Mon équipe'!C17&amp;" "&amp;UPPER('Mon équipe'!D17)),"")</f>
        <v>Nathalie FAURE</v>
      </c>
      <c r="D17" s="49" t="str">
        <f>IFERROR('Mon équipe'!F17,"")</f>
        <v>Secrétaire</v>
      </c>
      <c r="F17" s="50" t="s">
        <v>99</v>
      </c>
      <c r="G17" s="50" t="s">
        <v>99</v>
      </c>
      <c r="H17" s="42"/>
      <c r="I17" s="50" t="s">
        <v>99</v>
      </c>
      <c r="J17" s="50" t="s">
        <v>99</v>
      </c>
      <c r="K17" s="42"/>
      <c r="L17" s="50" t="s">
        <v>99</v>
      </c>
      <c r="M17" s="50" t="s">
        <v>99</v>
      </c>
      <c r="N17" s="42"/>
      <c r="O17" s="50" t="s">
        <v>99</v>
      </c>
      <c r="P17" s="50" t="s">
        <v>99</v>
      </c>
      <c r="Q17" s="42"/>
      <c r="R17" s="50" t="s">
        <v>99</v>
      </c>
      <c r="S17" s="50" t="s">
        <v>99</v>
      </c>
      <c r="T17" s="42"/>
      <c r="U17" s="50"/>
      <c r="V17" s="50"/>
      <c r="W17" s="42"/>
      <c r="X17" s="50"/>
      <c r="Y17" s="50"/>
      <c r="Z17" s="42"/>
      <c r="AA17" s="51">
        <f>(COUNTA(F17:G17)+COUNTA(I17:J17)+COUNTA(L17:M17)+COUNTA(O17:P17)+COUNTA(R17:S17)+COUNTA(U17:V17)+COUNTA(X17:Y17))-(COUNTIF(F17:G17,'Lieux &amp; Activités'!$F$9)+COUNTIF(F17:G17,'Lieux &amp; Activités'!$F$10)+COUNTIF(F17:G17,'Lieux &amp; Activités'!$F$11)+COUNTIF(F17:G17,'Lieux &amp; Activités'!$F$12)+COUNTIF(I17:J17,'Lieux &amp; Activités'!$F$9)+COUNTIF(I17:J17,'Lieux &amp; Activités'!$F$10)+COUNTIF(I17:J17,'Lieux &amp; Activités'!$F$11)+COUNTIF(I17:J17,'Lieux &amp; Activités'!$F$12)+COUNTIF(L17:M17,'Lieux &amp; Activités'!$F$9)+COUNTIF(L17:M17,'Lieux &amp; Activités'!$F$10)+COUNTIF(L17:M17,'Lieux &amp; Activités'!$F$11)+COUNTIF(L17:M17,'Lieux &amp; Activités'!$F$12)+COUNTIF(O17:P17,'Lieux &amp; Activités'!$F$9)+COUNTIF(O17:P17,'Lieux &amp; Activités'!$F$10)+COUNTIF(O17:P17,'Lieux &amp; Activités'!$F$11)+COUNTIF(O17:P17,'Lieux &amp; Activités'!$F$12)+COUNTIF(R17:S17,'Lieux &amp; Activités'!$F$9)+COUNTIF(R17:S17,'Lieux &amp; Activités'!$F$10)+COUNTIF(R17:S17,'Lieux &amp; Activités'!$F$11)+COUNTIF(R17:S17,'Lieux &amp; Activités'!$F$12)+COUNTIF(U17:V17,'Lieux &amp; Activités'!$F$9)+COUNTIF(U17:V17,'Lieux &amp; Activités'!$F$10)+COUNTIF(U17:V17,'Lieux &amp; Activités'!$F$11)+COUNTIF(U17:V17,'Lieux &amp; Activités'!$F$12)+COUNTIF(X17:Y17,'Lieux &amp; Activités'!$F$9)+COUNTIF(X17:Y17,'Lieux &amp; Activités'!$F$10)+COUNTIF(X17:Y17,'Lieux &amp; Activités'!$F$11)+COUNTIF(X17:Y17,'Lieux &amp; Activités'!$F$12))</f>
        <v>10</v>
      </c>
      <c r="AC17" s="65" t="str">
        <f>IFERROR('Lieux &amp; Activités'!F20,"")</f>
        <v>PRECO</v>
      </c>
      <c r="AD17" s="46" t="str">
        <f>IFERROR('Lieux &amp; Activités'!G20,"")</f>
        <v>Pré-consultation</v>
      </c>
    </row>
    <row r="18" spans="2:30" ht="18.75" customHeight="1" x14ac:dyDescent="0.2">
      <c r="B18" s="53">
        <f>IFERROR('Mon équipe'!B18,"")</f>
        <v>12</v>
      </c>
      <c r="C18" s="54" t="str">
        <f>IFERROR(IF('Mon équipe'!C18="","",'Mon équipe'!C18&amp;" "&amp;UPPER('Mon équipe'!D18)),"")</f>
        <v>Sarah MAILLARD</v>
      </c>
      <c r="D18" s="55" t="str">
        <f>IFERROR('Mon équipe'!F18,"")</f>
        <v>Direction</v>
      </c>
      <c r="F18" s="50" t="s">
        <v>99</v>
      </c>
      <c r="G18" s="50" t="s">
        <v>99</v>
      </c>
      <c r="H18" s="42"/>
      <c r="I18" s="50" t="s">
        <v>103</v>
      </c>
      <c r="J18" s="50" t="s">
        <v>103</v>
      </c>
      <c r="K18" s="42"/>
      <c r="L18" s="50" t="s">
        <v>99</v>
      </c>
      <c r="M18" s="50" t="s">
        <v>99</v>
      </c>
      <c r="N18" s="42"/>
      <c r="O18" s="50" t="s">
        <v>99</v>
      </c>
      <c r="P18" s="50" t="s">
        <v>99</v>
      </c>
      <c r="Q18" s="42"/>
      <c r="R18" s="50"/>
      <c r="S18" s="50"/>
      <c r="T18" s="42"/>
      <c r="U18" s="50"/>
      <c r="V18" s="50"/>
      <c r="W18" s="42"/>
      <c r="X18" s="50"/>
      <c r="Y18" s="50"/>
      <c r="Z18" s="42"/>
      <c r="AA18" s="56">
        <f>(COUNTA(F18:G18)+COUNTA(I18:J18)+COUNTA(L18:M18)+COUNTA(O18:P18)+COUNTA(R18:S18)+COUNTA(U18:V18)+COUNTA(X18:Y18))-(COUNTIF(F18:G18,'Lieux &amp; Activités'!$F$9)+COUNTIF(F18:G18,'Lieux &amp; Activités'!$F$10)+COUNTIF(F18:G18,'Lieux &amp; Activités'!$F$11)+COUNTIF(F18:G18,'Lieux &amp; Activités'!$F$12)+COUNTIF(I18:J18,'Lieux &amp; Activités'!$F$9)+COUNTIF(I18:J18,'Lieux &amp; Activités'!$F$10)+COUNTIF(I18:J18,'Lieux &amp; Activités'!$F$11)+COUNTIF(I18:J18,'Lieux &amp; Activités'!$F$12)+COUNTIF(L18:M18,'Lieux &amp; Activités'!$F$9)+COUNTIF(L18:M18,'Lieux &amp; Activités'!$F$10)+COUNTIF(L18:M18,'Lieux &amp; Activités'!$F$11)+COUNTIF(L18:M18,'Lieux &amp; Activités'!$F$12)+COUNTIF(O18:P18,'Lieux &amp; Activités'!$F$9)+COUNTIF(O18:P18,'Lieux &amp; Activités'!$F$10)+COUNTIF(O18:P18,'Lieux &amp; Activités'!$F$11)+COUNTIF(O18:P18,'Lieux &amp; Activités'!$F$12)+COUNTIF(R18:S18,'Lieux &amp; Activités'!$F$9)+COUNTIF(R18:S18,'Lieux &amp; Activités'!$F$10)+COUNTIF(R18:S18,'Lieux &amp; Activités'!$F$11)+COUNTIF(R18:S18,'Lieux &amp; Activités'!$F$12)+COUNTIF(U18:V18,'Lieux &amp; Activités'!$F$9)+COUNTIF(U18:V18,'Lieux &amp; Activités'!$F$10)+COUNTIF(U18:V18,'Lieux &amp; Activités'!$F$11)+COUNTIF(U18:V18,'Lieux &amp; Activités'!$F$12)+COUNTIF(X18:Y18,'Lieux &amp; Activités'!$F$9)+COUNTIF(X18:Y18,'Lieux &amp; Activités'!$F$10)+COUNTIF(X18:Y18,'Lieux &amp; Activités'!$F$11)+COUNTIF(X18:Y18,'Lieux &amp; Activités'!$F$12))</f>
        <v>8</v>
      </c>
      <c r="AC18" s="66" t="str">
        <f>IFERROR('Lieux &amp; Activités'!F21,"")</f>
        <v>FORM</v>
      </c>
      <c r="AD18" s="46" t="str">
        <f>IFERROR('Lieux &amp; Activités'!G21,"")</f>
        <v>Formation</v>
      </c>
    </row>
    <row r="19" spans="2:30" ht="18.75" customHeight="1" x14ac:dyDescent="0.2">
      <c r="B19" s="47">
        <f>IFERROR('Mon équipe'!B19,"")</f>
        <v>0</v>
      </c>
      <c r="C19" s="48" t="str">
        <f>IFERROR(IF('Mon équipe'!C19="","",'Mon équipe'!C19&amp;" "&amp;UPPER('Mon équipe'!D19)),"")</f>
        <v/>
      </c>
      <c r="D19" s="49">
        <f>IFERROR('Mon équipe'!F19,"")</f>
        <v>0</v>
      </c>
      <c r="F19" s="50"/>
      <c r="G19" s="50"/>
      <c r="H19" s="42"/>
      <c r="I19" s="50"/>
      <c r="J19" s="50"/>
      <c r="K19" s="42"/>
      <c r="L19" s="50"/>
      <c r="M19" s="50"/>
      <c r="N19" s="42"/>
      <c r="O19" s="50"/>
      <c r="P19" s="50"/>
      <c r="Q19" s="42"/>
      <c r="R19" s="50"/>
      <c r="S19" s="50"/>
      <c r="T19" s="42"/>
      <c r="U19" s="50"/>
      <c r="V19" s="50"/>
      <c r="W19" s="42"/>
      <c r="X19" s="50"/>
      <c r="Y19" s="50"/>
      <c r="Z19" s="42"/>
      <c r="AA19" s="51">
        <f>(COUNTA(F19:G19)+COUNTA(I19:J19)+COUNTA(L19:M19)+COUNTA(O19:P19)+COUNTA(R19:S19)+COUNTA(U19:V19)+COUNTA(X19:Y19))-(COUNTIF(F19:G19,'Lieux &amp; Activités'!$F$9)+COUNTIF(F19:G19,'Lieux &amp; Activités'!$F$10)+COUNTIF(F19:G19,'Lieux &amp; Activités'!$F$11)+COUNTIF(F19:G19,'Lieux &amp; Activités'!$F$12)+COUNTIF(I19:J19,'Lieux &amp; Activités'!$F$9)+COUNTIF(I19:J19,'Lieux &amp; Activités'!$F$10)+COUNTIF(I19:J19,'Lieux &amp; Activités'!$F$11)+COUNTIF(I19:J19,'Lieux &amp; Activités'!$F$12)+COUNTIF(L19:M19,'Lieux &amp; Activités'!$F$9)+COUNTIF(L19:M19,'Lieux &amp; Activités'!$F$10)+COUNTIF(L19:M19,'Lieux &amp; Activités'!$F$11)+COUNTIF(L19:M19,'Lieux &amp; Activités'!$F$12)+COUNTIF(O19:P19,'Lieux &amp; Activités'!$F$9)+COUNTIF(O19:P19,'Lieux &amp; Activités'!$F$10)+COUNTIF(O19:P19,'Lieux &amp; Activités'!$F$11)+COUNTIF(O19:P19,'Lieux &amp; Activités'!$F$12)+COUNTIF(R19:S19,'Lieux &amp; Activités'!$F$9)+COUNTIF(R19:S19,'Lieux &amp; Activités'!$F$10)+COUNTIF(R19:S19,'Lieux &amp; Activités'!$F$11)+COUNTIF(R19:S19,'Lieux &amp; Activités'!$F$12)+COUNTIF(U19:V19,'Lieux &amp; Activités'!$F$9)+COUNTIF(U19:V19,'Lieux &amp; Activités'!$F$10)+COUNTIF(U19:V19,'Lieux &amp; Activités'!$F$11)+COUNTIF(U19:V19,'Lieux &amp; Activités'!$F$12)+COUNTIF(X19:Y19,'Lieux &amp; Activités'!$F$9)+COUNTIF(X19:Y19,'Lieux &amp; Activités'!$F$10)+COUNTIF(X19:Y19,'Lieux &amp; Activités'!$F$11)+COUNTIF(X19:Y19,'Lieux &amp; Activités'!$F$12))</f>
        <v>0</v>
      </c>
      <c r="AC19" s="67">
        <f>IFERROR('Lieux &amp; Activités'!F22,"")</f>
        <v>0</v>
      </c>
      <c r="AD19" s="46">
        <f>IFERROR('Lieux &amp; Activités'!G22,"")</f>
        <v>0</v>
      </c>
    </row>
    <row r="20" spans="2:30" ht="18.75" customHeight="1" x14ac:dyDescent="0.2">
      <c r="B20" s="53">
        <f>IFERROR('Mon équipe'!B20,"")</f>
        <v>0</v>
      </c>
      <c r="C20" s="54" t="str">
        <f>IFERROR(IF('Mon équipe'!C20="","",'Mon équipe'!C20&amp;" "&amp;UPPER('Mon équipe'!D20)),"")</f>
        <v/>
      </c>
      <c r="D20" s="55">
        <f>IFERROR('Mon équipe'!F20,"")</f>
        <v>0</v>
      </c>
      <c r="F20" s="50"/>
      <c r="G20" s="50"/>
      <c r="H20" s="42"/>
      <c r="I20" s="50"/>
      <c r="J20" s="50"/>
      <c r="K20" s="42"/>
      <c r="L20" s="50"/>
      <c r="M20" s="50"/>
      <c r="N20" s="42"/>
      <c r="O20" s="50"/>
      <c r="P20" s="50"/>
      <c r="Q20" s="42"/>
      <c r="R20" s="50"/>
      <c r="S20" s="50"/>
      <c r="T20" s="42"/>
      <c r="U20" s="50"/>
      <c r="V20" s="50"/>
      <c r="W20" s="42"/>
      <c r="X20" s="50"/>
      <c r="Y20" s="50"/>
      <c r="Z20" s="42"/>
      <c r="AA20" s="56">
        <f>(COUNTA(F20:G20)+COUNTA(I20:J20)+COUNTA(L20:M20)+COUNTA(O20:P20)+COUNTA(R20:S20)+COUNTA(U20:V20)+COUNTA(X20:Y20))-(COUNTIF(F20:G20,'Lieux &amp; Activités'!$F$9)+COUNTIF(F20:G20,'Lieux &amp; Activités'!$F$10)+COUNTIF(F20:G20,'Lieux &amp; Activités'!$F$11)+COUNTIF(F20:G20,'Lieux &amp; Activités'!$F$12)+COUNTIF(I20:J20,'Lieux &amp; Activités'!$F$9)+COUNTIF(I20:J20,'Lieux &amp; Activités'!$F$10)+COUNTIF(I20:J20,'Lieux &amp; Activités'!$F$11)+COUNTIF(I20:J20,'Lieux &amp; Activités'!$F$12)+COUNTIF(L20:M20,'Lieux &amp; Activités'!$F$9)+COUNTIF(L20:M20,'Lieux &amp; Activités'!$F$10)+COUNTIF(L20:M20,'Lieux &amp; Activités'!$F$11)+COUNTIF(L20:M20,'Lieux &amp; Activités'!$F$12)+COUNTIF(O20:P20,'Lieux &amp; Activités'!$F$9)+COUNTIF(O20:P20,'Lieux &amp; Activités'!$F$10)+COUNTIF(O20:P20,'Lieux &amp; Activités'!$F$11)+COUNTIF(O20:P20,'Lieux &amp; Activités'!$F$12)+COUNTIF(R20:S20,'Lieux &amp; Activités'!$F$9)+COUNTIF(R20:S20,'Lieux &amp; Activités'!$F$10)+COUNTIF(R20:S20,'Lieux &amp; Activités'!$F$11)+COUNTIF(R20:S20,'Lieux &amp; Activités'!$F$12)+COUNTIF(U20:V20,'Lieux &amp; Activités'!$F$9)+COUNTIF(U20:V20,'Lieux &amp; Activités'!$F$10)+COUNTIF(U20:V20,'Lieux &amp; Activités'!$F$11)+COUNTIF(U20:V20,'Lieux &amp; Activités'!$F$12)+COUNTIF(X20:Y20,'Lieux &amp; Activités'!$F$9)+COUNTIF(X20:Y20,'Lieux &amp; Activités'!$F$10)+COUNTIF(X20:Y20,'Lieux &amp; Activités'!$F$11)+COUNTIF(X20:Y20,'Lieux &amp; Activités'!$F$12))</f>
        <v>0</v>
      </c>
      <c r="AC20" s="68">
        <f>IFERROR('Lieux &amp; Activités'!F23,"")</f>
        <v>0</v>
      </c>
      <c r="AD20" s="46">
        <f>IFERROR('Lieux &amp; Activités'!G23,"")</f>
        <v>0</v>
      </c>
    </row>
    <row r="21" spans="2:30" ht="18.75" customHeight="1" x14ac:dyDescent="0.2">
      <c r="B21" s="47">
        <f>IFERROR('Mon équipe'!B21,"")</f>
        <v>0</v>
      </c>
      <c r="C21" s="48" t="str">
        <f>IFERROR(IF('Mon équipe'!C21="","",'Mon équipe'!C21&amp;" "&amp;UPPER('Mon équipe'!D21)),"")</f>
        <v/>
      </c>
      <c r="D21" s="49">
        <f>IFERROR('Mon équipe'!F21,"")</f>
        <v>0</v>
      </c>
      <c r="F21" s="50"/>
      <c r="G21" s="50"/>
      <c r="H21" s="42"/>
      <c r="I21" s="50"/>
      <c r="J21" s="50"/>
      <c r="K21" s="42"/>
      <c r="L21" s="50"/>
      <c r="M21" s="50"/>
      <c r="N21" s="42"/>
      <c r="O21" s="50"/>
      <c r="P21" s="50"/>
      <c r="Q21" s="42"/>
      <c r="R21" s="50"/>
      <c r="S21" s="50"/>
      <c r="T21" s="42"/>
      <c r="U21" s="50"/>
      <c r="V21" s="50"/>
      <c r="W21" s="42"/>
      <c r="X21" s="50"/>
      <c r="Y21" s="50"/>
      <c r="Z21" s="42"/>
      <c r="AA21" s="51">
        <f>(COUNTA(F21:G21)+COUNTA(I21:J21)+COUNTA(L21:M21)+COUNTA(O21:P21)+COUNTA(R21:S21)+COUNTA(U21:V21)+COUNTA(X21:Y21))-(COUNTIF(F21:G21,'Lieux &amp; Activités'!$F$9)+COUNTIF(F21:G21,'Lieux &amp; Activités'!$F$10)+COUNTIF(F21:G21,'Lieux &amp; Activités'!$F$11)+COUNTIF(F21:G21,'Lieux &amp; Activités'!$F$12)+COUNTIF(I21:J21,'Lieux &amp; Activités'!$F$9)+COUNTIF(I21:J21,'Lieux &amp; Activités'!$F$10)+COUNTIF(I21:J21,'Lieux &amp; Activités'!$F$11)+COUNTIF(I21:J21,'Lieux &amp; Activités'!$F$12)+COUNTIF(L21:M21,'Lieux &amp; Activités'!$F$9)+COUNTIF(L21:M21,'Lieux &amp; Activités'!$F$10)+COUNTIF(L21:M21,'Lieux &amp; Activités'!$F$11)+COUNTIF(L21:M21,'Lieux &amp; Activités'!$F$12)+COUNTIF(O21:P21,'Lieux &amp; Activités'!$F$9)+COUNTIF(O21:P21,'Lieux &amp; Activités'!$F$10)+COUNTIF(O21:P21,'Lieux &amp; Activités'!$F$11)+COUNTIF(O21:P21,'Lieux &amp; Activités'!$F$12)+COUNTIF(R21:S21,'Lieux &amp; Activités'!$F$9)+COUNTIF(R21:S21,'Lieux &amp; Activités'!$F$10)+COUNTIF(R21:S21,'Lieux &amp; Activités'!$F$11)+COUNTIF(R21:S21,'Lieux &amp; Activités'!$F$12)+COUNTIF(U21:V21,'Lieux &amp; Activités'!$F$9)+COUNTIF(U21:V21,'Lieux &amp; Activités'!$F$10)+COUNTIF(U21:V21,'Lieux &amp; Activités'!$F$11)+COUNTIF(U21:V21,'Lieux &amp; Activités'!$F$12)+COUNTIF(X21:Y21,'Lieux &amp; Activités'!$F$9)+COUNTIF(X21:Y21,'Lieux &amp; Activités'!$F$10)+COUNTIF(X21:Y21,'Lieux &amp; Activités'!$F$11)+COUNTIF(X21:Y21,'Lieux &amp; Activités'!$F$12))</f>
        <v>0</v>
      </c>
      <c r="AC21" s="69">
        <f>IFERROR('Lieux &amp; Activités'!F24,"")</f>
        <v>0</v>
      </c>
      <c r="AD21" s="46">
        <f>IFERROR('Lieux &amp; Activités'!G24,"")</f>
        <v>0</v>
      </c>
    </row>
    <row r="22" spans="2:30" ht="18.75" customHeight="1" x14ac:dyDescent="0.2">
      <c r="B22" s="53">
        <f>IFERROR('Mon équipe'!B22,"")</f>
        <v>0</v>
      </c>
      <c r="C22" s="54" t="str">
        <f>IFERROR(IF('Mon équipe'!C22="","",'Mon équipe'!C22&amp;" "&amp;UPPER('Mon équipe'!D22)),"")</f>
        <v/>
      </c>
      <c r="D22" s="55">
        <f>IFERROR('Mon équipe'!F22,"")</f>
        <v>0</v>
      </c>
      <c r="F22" s="50"/>
      <c r="G22" s="50"/>
      <c r="H22" s="42"/>
      <c r="I22" s="50"/>
      <c r="J22" s="50"/>
      <c r="K22" s="42"/>
      <c r="L22" s="50"/>
      <c r="M22" s="50"/>
      <c r="N22" s="42"/>
      <c r="O22" s="50"/>
      <c r="P22" s="50"/>
      <c r="Q22" s="42"/>
      <c r="R22" s="50"/>
      <c r="S22" s="50"/>
      <c r="T22" s="42"/>
      <c r="U22" s="50"/>
      <c r="V22" s="50"/>
      <c r="W22" s="42"/>
      <c r="X22" s="50"/>
      <c r="Y22" s="50"/>
      <c r="Z22" s="42"/>
      <c r="AA22" s="56">
        <f>(COUNTA(F22:G22)+COUNTA(I22:J22)+COUNTA(L22:M22)+COUNTA(O22:P22)+COUNTA(R22:S22)+COUNTA(U22:V22)+COUNTA(X22:Y22))-(COUNTIF(F22:G22,'Lieux &amp; Activités'!$F$9)+COUNTIF(F22:G22,'Lieux &amp; Activités'!$F$10)+COUNTIF(F22:G22,'Lieux &amp; Activités'!$F$11)+COUNTIF(F22:G22,'Lieux &amp; Activités'!$F$12)+COUNTIF(I22:J22,'Lieux &amp; Activités'!$F$9)+COUNTIF(I22:J22,'Lieux &amp; Activités'!$F$10)+COUNTIF(I22:J22,'Lieux &amp; Activités'!$F$11)+COUNTIF(I22:J22,'Lieux &amp; Activités'!$F$12)+COUNTIF(L22:M22,'Lieux &amp; Activités'!$F$9)+COUNTIF(L22:M22,'Lieux &amp; Activités'!$F$10)+COUNTIF(L22:M22,'Lieux &amp; Activités'!$F$11)+COUNTIF(L22:M22,'Lieux &amp; Activités'!$F$12)+COUNTIF(O22:P22,'Lieux &amp; Activités'!$F$9)+COUNTIF(O22:P22,'Lieux &amp; Activités'!$F$10)+COUNTIF(O22:P22,'Lieux &amp; Activités'!$F$11)+COUNTIF(O22:P22,'Lieux &amp; Activités'!$F$12)+COUNTIF(R22:S22,'Lieux &amp; Activités'!$F$9)+COUNTIF(R22:S22,'Lieux &amp; Activités'!$F$10)+COUNTIF(R22:S22,'Lieux &amp; Activités'!$F$11)+COUNTIF(R22:S22,'Lieux &amp; Activités'!$F$12)+COUNTIF(U22:V22,'Lieux &amp; Activités'!$F$9)+COUNTIF(U22:V22,'Lieux &amp; Activités'!$F$10)+COUNTIF(U22:V22,'Lieux &amp; Activités'!$F$11)+COUNTIF(U22:V22,'Lieux &amp; Activités'!$F$12)+COUNTIF(X22:Y22,'Lieux &amp; Activités'!$F$9)+COUNTIF(X22:Y22,'Lieux &amp; Activités'!$F$10)+COUNTIF(X22:Y22,'Lieux &amp; Activités'!$F$11)+COUNTIF(X22:Y22,'Lieux &amp; Activités'!$F$12))</f>
        <v>0</v>
      </c>
      <c r="AC22" s="70">
        <f>IFERROR('Lieux &amp; Activités'!F25,"")</f>
        <v>0</v>
      </c>
      <c r="AD22" s="46">
        <f>IFERROR('Lieux &amp; Activités'!G25,"")</f>
        <v>0</v>
      </c>
    </row>
    <row r="23" spans="2:30" ht="18.75" customHeight="1" x14ac:dyDescent="0.2">
      <c r="B23" s="47">
        <f>IFERROR('Mon équipe'!B23,"")</f>
        <v>0</v>
      </c>
      <c r="C23" s="48" t="str">
        <f>IFERROR(IF('Mon équipe'!C23="","",'Mon équipe'!C23&amp;" "&amp;UPPER('Mon équipe'!D23)),"")</f>
        <v/>
      </c>
      <c r="D23" s="49">
        <f>IFERROR('Mon équipe'!F23,"")</f>
        <v>0</v>
      </c>
      <c r="F23" s="50"/>
      <c r="G23" s="50"/>
      <c r="H23" s="42"/>
      <c r="I23" s="50"/>
      <c r="J23" s="50"/>
      <c r="K23" s="42"/>
      <c r="L23" s="50"/>
      <c r="M23" s="50"/>
      <c r="N23" s="42"/>
      <c r="O23" s="50"/>
      <c r="P23" s="50"/>
      <c r="Q23" s="42"/>
      <c r="R23" s="50"/>
      <c r="S23" s="50"/>
      <c r="T23" s="42"/>
      <c r="U23" s="50"/>
      <c r="V23" s="50"/>
      <c r="W23" s="42"/>
      <c r="X23" s="50"/>
      <c r="Y23" s="50"/>
      <c r="Z23" s="42"/>
      <c r="AA23" s="51">
        <f>(COUNTA(F23:G23)+COUNTA(I23:J23)+COUNTA(L23:M23)+COUNTA(O23:P23)+COUNTA(R23:S23)+COUNTA(U23:V23)+COUNTA(X23:Y23))-(COUNTIF(F23:G23,'Lieux &amp; Activités'!$F$9)+COUNTIF(F23:G23,'Lieux &amp; Activités'!$F$10)+COUNTIF(F23:G23,'Lieux &amp; Activités'!$F$11)+COUNTIF(F23:G23,'Lieux &amp; Activités'!$F$12)+COUNTIF(I23:J23,'Lieux &amp; Activités'!$F$9)+COUNTIF(I23:J23,'Lieux &amp; Activités'!$F$10)+COUNTIF(I23:J23,'Lieux &amp; Activités'!$F$11)+COUNTIF(I23:J23,'Lieux &amp; Activités'!$F$12)+COUNTIF(L23:M23,'Lieux &amp; Activités'!$F$9)+COUNTIF(L23:M23,'Lieux &amp; Activités'!$F$10)+COUNTIF(L23:M23,'Lieux &amp; Activités'!$F$11)+COUNTIF(L23:M23,'Lieux &amp; Activités'!$F$12)+COUNTIF(O23:P23,'Lieux &amp; Activités'!$F$9)+COUNTIF(O23:P23,'Lieux &amp; Activités'!$F$10)+COUNTIF(O23:P23,'Lieux &amp; Activités'!$F$11)+COUNTIF(O23:P23,'Lieux &amp; Activités'!$F$12)+COUNTIF(R23:S23,'Lieux &amp; Activités'!$F$9)+COUNTIF(R23:S23,'Lieux &amp; Activités'!$F$10)+COUNTIF(R23:S23,'Lieux &amp; Activités'!$F$11)+COUNTIF(R23:S23,'Lieux &amp; Activités'!$F$12)+COUNTIF(U23:V23,'Lieux &amp; Activités'!$F$9)+COUNTIF(U23:V23,'Lieux &amp; Activités'!$F$10)+COUNTIF(U23:V23,'Lieux &amp; Activités'!$F$11)+COUNTIF(U23:V23,'Lieux &amp; Activités'!$F$12)+COUNTIF(X23:Y23,'Lieux &amp; Activités'!$F$9)+COUNTIF(X23:Y23,'Lieux &amp; Activités'!$F$10)+COUNTIF(X23:Y23,'Lieux &amp; Activités'!$F$11)+COUNTIF(X23:Y23,'Lieux &amp; Activités'!$F$12))</f>
        <v>0</v>
      </c>
      <c r="AC23" s="71">
        <f>IFERROR('Lieux &amp; Activités'!F26,"")</f>
        <v>0</v>
      </c>
      <c r="AD23" s="46">
        <f>IFERROR('Lieux &amp; Activités'!G26,"")</f>
        <v>0</v>
      </c>
    </row>
    <row r="24" spans="2:30" ht="18.75" customHeight="1" x14ac:dyDescent="0.2">
      <c r="B24" s="53">
        <f>IFERROR('Mon équipe'!B24,"")</f>
        <v>0</v>
      </c>
      <c r="C24" s="54" t="str">
        <f>IFERROR(IF('Mon équipe'!C24="","",'Mon équipe'!C24&amp;" "&amp;UPPER('Mon équipe'!D24)),"")</f>
        <v/>
      </c>
      <c r="D24" s="55">
        <f>IFERROR('Mon équipe'!F24,"")</f>
        <v>0</v>
      </c>
      <c r="F24" s="50"/>
      <c r="G24" s="50"/>
      <c r="H24" s="42"/>
      <c r="I24" s="50"/>
      <c r="J24" s="50"/>
      <c r="K24" s="42"/>
      <c r="L24" s="50"/>
      <c r="M24" s="50"/>
      <c r="N24" s="42"/>
      <c r="O24" s="50"/>
      <c r="P24" s="50"/>
      <c r="Q24" s="42"/>
      <c r="R24" s="50"/>
      <c r="S24" s="50"/>
      <c r="T24" s="42"/>
      <c r="U24" s="50"/>
      <c r="V24" s="50"/>
      <c r="W24" s="42"/>
      <c r="X24" s="50"/>
      <c r="Y24" s="50"/>
      <c r="Z24" s="42"/>
      <c r="AA24" s="56">
        <f>(COUNTA(F24:G24)+COUNTA(I24:J24)+COUNTA(L24:M24)+COUNTA(O24:P24)+COUNTA(R24:S24)+COUNTA(U24:V24)+COUNTA(X24:Y24))-(COUNTIF(F24:G24,'Lieux &amp; Activités'!$F$9)+COUNTIF(F24:G24,'Lieux &amp; Activités'!$F$10)+COUNTIF(F24:G24,'Lieux &amp; Activités'!$F$11)+COUNTIF(F24:G24,'Lieux &amp; Activités'!$F$12)+COUNTIF(I24:J24,'Lieux &amp; Activités'!$F$9)+COUNTIF(I24:J24,'Lieux &amp; Activités'!$F$10)+COUNTIF(I24:J24,'Lieux &amp; Activités'!$F$11)+COUNTIF(I24:J24,'Lieux &amp; Activités'!$F$12)+COUNTIF(L24:M24,'Lieux &amp; Activités'!$F$9)+COUNTIF(L24:M24,'Lieux &amp; Activités'!$F$10)+COUNTIF(L24:M24,'Lieux &amp; Activités'!$F$11)+COUNTIF(L24:M24,'Lieux &amp; Activités'!$F$12)+COUNTIF(O24:P24,'Lieux &amp; Activités'!$F$9)+COUNTIF(O24:P24,'Lieux &amp; Activités'!$F$10)+COUNTIF(O24:P24,'Lieux &amp; Activités'!$F$11)+COUNTIF(O24:P24,'Lieux &amp; Activités'!$F$12)+COUNTIF(R24:S24,'Lieux &amp; Activités'!$F$9)+COUNTIF(R24:S24,'Lieux &amp; Activités'!$F$10)+COUNTIF(R24:S24,'Lieux &amp; Activités'!$F$11)+COUNTIF(R24:S24,'Lieux &amp; Activités'!$F$12)+COUNTIF(U24:V24,'Lieux &amp; Activités'!$F$9)+COUNTIF(U24:V24,'Lieux &amp; Activités'!$F$10)+COUNTIF(U24:V24,'Lieux &amp; Activités'!$F$11)+COUNTIF(U24:V24,'Lieux &amp; Activités'!$F$12)+COUNTIF(X24:Y24,'Lieux &amp; Activités'!$F$9)+COUNTIF(X24:Y24,'Lieux &amp; Activités'!$F$10)+COUNTIF(X24:Y24,'Lieux &amp; Activités'!$F$11)+COUNTIF(X24:Y24,'Lieux &amp; Activités'!$F$12))</f>
        <v>0</v>
      </c>
      <c r="AC24" s="72">
        <f>IFERROR('Lieux &amp; Activités'!F27,"")</f>
        <v>0</v>
      </c>
      <c r="AD24" s="46">
        <f>IFERROR('Lieux &amp; Activités'!G27,"")</f>
        <v>0</v>
      </c>
    </row>
    <row r="25" spans="2:30" ht="18.75" customHeight="1" x14ac:dyDescent="0.2">
      <c r="B25" s="47">
        <f>IFERROR('Mon équipe'!B25,"")</f>
        <v>0</v>
      </c>
      <c r="C25" s="48" t="str">
        <f>IFERROR(IF('Mon équipe'!C25="","",'Mon équipe'!C25&amp;" "&amp;UPPER('Mon équipe'!D25)),"")</f>
        <v/>
      </c>
      <c r="D25" s="49">
        <f>IFERROR('Mon équipe'!F25,"")</f>
        <v>0</v>
      </c>
      <c r="F25" s="50"/>
      <c r="G25" s="50"/>
      <c r="H25" s="42"/>
      <c r="I25" s="50"/>
      <c r="J25" s="50"/>
      <c r="K25" s="42"/>
      <c r="L25" s="50"/>
      <c r="M25" s="50"/>
      <c r="N25" s="42"/>
      <c r="O25" s="50"/>
      <c r="P25" s="50"/>
      <c r="Q25" s="42"/>
      <c r="R25" s="50"/>
      <c r="S25" s="50"/>
      <c r="T25" s="42"/>
      <c r="U25" s="50"/>
      <c r="V25" s="50"/>
      <c r="W25" s="42"/>
      <c r="X25" s="50"/>
      <c r="Y25" s="50"/>
      <c r="Z25" s="42"/>
      <c r="AA25" s="51">
        <f>(COUNTA(F25:G25)+COUNTA(I25:J25)+COUNTA(L25:M25)+COUNTA(O25:P25)+COUNTA(R25:S25)+COUNTA(U25:V25)+COUNTA(X25:Y25))-(COUNTIF(F25:G25,'Lieux &amp; Activités'!$F$9)+COUNTIF(F25:G25,'Lieux &amp; Activités'!$F$10)+COUNTIF(F25:G25,'Lieux &amp; Activités'!$F$11)+COUNTIF(F25:G25,'Lieux &amp; Activités'!$F$12)+COUNTIF(I25:J25,'Lieux &amp; Activités'!$F$9)+COUNTIF(I25:J25,'Lieux &amp; Activités'!$F$10)+COUNTIF(I25:J25,'Lieux &amp; Activités'!$F$11)+COUNTIF(I25:J25,'Lieux &amp; Activités'!$F$12)+COUNTIF(L25:M25,'Lieux &amp; Activités'!$F$9)+COUNTIF(L25:M25,'Lieux &amp; Activités'!$F$10)+COUNTIF(L25:M25,'Lieux &amp; Activités'!$F$11)+COUNTIF(L25:M25,'Lieux &amp; Activités'!$F$12)+COUNTIF(O25:P25,'Lieux &amp; Activités'!$F$9)+COUNTIF(O25:P25,'Lieux &amp; Activités'!$F$10)+COUNTIF(O25:P25,'Lieux &amp; Activités'!$F$11)+COUNTIF(O25:P25,'Lieux &amp; Activités'!$F$12)+COUNTIF(R25:S25,'Lieux &amp; Activités'!$F$9)+COUNTIF(R25:S25,'Lieux &amp; Activités'!$F$10)+COUNTIF(R25:S25,'Lieux &amp; Activités'!$F$11)+COUNTIF(R25:S25,'Lieux &amp; Activités'!$F$12)+COUNTIF(U25:V25,'Lieux &amp; Activités'!$F$9)+COUNTIF(U25:V25,'Lieux &amp; Activités'!$F$10)+COUNTIF(U25:V25,'Lieux &amp; Activités'!$F$11)+COUNTIF(U25:V25,'Lieux &amp; Activités'!$F$12)+COUNTIF(X25:Y25,'Lieux &amp; Activités'!$F$9)+COUNTIF(X25:Y25,'Lieux &amp; Activités'!$F$10)+COUNTIF(X25:Y25,'Lieux &amp; Activités'!$F$11)+COUNTIF(X25:Y25,'Lieux &amp; Activités'!$F$12))</f>
        <v>0</v>
      </c>
      <c r="AC25" s="73">
        <f>IFERROR('Lieux &amp; Activités'!F28,"")</f>
        <v>0</v>
      </c>
      <c r="AD25" s="46">
        <f>IFERROR('Lieux &amp; Activités'!G28,"")</f>
        <v>0</v>
      </c>
    </row>
    <row r="26" spans="2:30" ht="18.75" customHeight="1" x14ac:dyDescent="0.2">
      <c r="B26" s="53">
        <f>IFERROR('Mon équipe'!B26,"")</f>
        <v>0</v>
      </c>
      <c r="C26" s="54" t="str">
        <f>IFERROR(IF('Mon équipe'!C26="","",'Mon équipe'!C26&amp;" "&amp;UPPER('Mon équipe'!D26)),"")</f>
        <v/>
      </c>
      <c r="D26" s="55">
        <f>IFERROR('Mon équipe'!F26,"")</f>
        <v>0</v>
      </c>
      <c r="F26" s="50"/>
      <c r="G26" s="50"/>
      <c r="H26" s="42"/>
      <c r="I26" s="50"/>
      <c r="J26" s="50"/>
      <c r="K26" s="42"/>
      <c r="L26" s="50"/>
      <c r="M26" s="50"/>
      <c r="N26" s="42"/>
      <c r="O26" s="50"/>
      <c r="P26" s="50"/>
      <c r="Q26" s="42"/>
      <c r="R26" s="50"/>
      <c r="S26" s="50"/>
      <c r="T26" s="42"/>
      <c r="U26" s="50"/>
      <c r="V26" s="50"/>
      <c r="W26" s="42"/>
      <c r="X26" s="50"/>
      <c r="Y26" s="50"/>
      <c r="Z26" s="42"/>
      <c r="AA26" s="56">
        <f>(COUNTA(F26:G26)+COUNTA(I26:J26)+COUNTA(L26:M26)+COUNTA(O26:P26)+COUNTA(R26:S26)+COUNTA(U26:V26)+COUNTA(X26:Y26))-(COUNTIF(F26:G26,'Lieux &amp; Activités'!$F$9)+COUNTIF(F26:G26,'Lieux &amp; Activités'!$F$10)+COUNTIF(F26:G26,'Lieux &amp; Activités'!$F$11)+COUNTIF(F26:G26,'Lieux &amp; Activités'!$F$12)+COUNTIF(I26:J26,'Lieux &amp; Activités'!$F$9)+COUNTIF(I26:J26,'Lieux &amp; Activités'!$F$10)+COUNTIF(I26:J26,'Lieux &amp; Activités'!$F$11)+COUNTIF(I26:J26,'Lieux &amp; Activités'!$F$12)+COUNTIF(L26:M26,'Lieux &amp; Activités'!$F$9)+COUNTIF(L26:M26,'Lieux &amp; Activités'!$F$10)+COUNTIF(L26:M26,'Lieux &amp; Activités'!$F$11)+COUNTIF(L26:M26,'Lieux &amp; Activités'!$F$12)+COUNTIF(O26:P26,'Lieux &amp; Activités'!$F$9)+COUNTIF(O26:P26,'Lieux &amp; Activités'!$F$10)+COUNTIF(O26:P26,'Lieux &amp; Activités'!$F$11)+COUNTIF(O26:P26,'Lieux &amp; Activités'!$F$12)+COUNTIF(R26:S26,'Lieux &amp; Activités'!$F$9)+COUNTIF(R26:S26,'Lieux &amp; Activités'!$F$10)+COUNTIF(R26:S26,'Lieux &amp; Activités'!$F$11)+COUNTIF(R26:S26,'Lieux &amp; Activités'!$F$12)+COUNTIF(U26:V26,'Lieux &amp; Activités'!$F$9)+COUNTIF(U26:V26,'Lieux &amp; Activités'!$F$10)+COUNTIF(U26:V26,'Lieux &amp; Activités'!$F$11)+COUNTIF(U26:V26,'Lieux &amp; Activités'!$F$12)+COUNTIF(X26:Y26,'Lieux &amp; Activités'!$F$9)+COUNTIF(X26:Y26,'Lieux &amp; Activités'!$F$10)+COUNTIF(X26:Y26,'Lieux &amp; Activités'!$F$11)+COUNTIF(X26:Y26,'Lieux &amp; Activités'!$F$12))</f>
        <v>0</v>
      </c>
    </row>
    <row r="27" spans="2:30" ht="18.75" customHeight="1" x14ac:dyDescent="0.2">
      <c r="B27" s="47">
        <f>IFERROR('Mon équipe'!B27,"")</f>
        <v>0</v>
      </c>
      <c r="C27" s="48" t="str">
        <f>IFERROR(IF('Mon équipe'!C27="","",'Mon équipe'!C27&amp;" "&amp;UPPER('Mon équipe'!D27)),"")</f>
        <v/>
      </c>
      <c r="D27" s="49">
        <f>IFERROR('Mon équipe'!F27,"")</f>
        <v>0</v>
      </c>
      <c r="F27" s="50"/>
      <c r="G27" s="50"/>
      <c r="H27" s="42"/>
      <c r="I27" s="50"/>
      <c r="J27" s="50"/>
      <c r="K27" s="42"/>
      <c r="L27" s="50"/>
      <c r="M27" s="50"/>
      <c r="N27" s="42"/>
      <c r="O27" s="50"/>
      <c r="P27" s="50"/>
      <c r="Q27" s="42"/>
      <c r="R27" s="50"/>
      <c r="S27" s="50"/>
      <c r="T27" s="42"/>
      <c r="U27" s="50"/>
      <c r="V27" s="50"/>
      <c r="W27" s="42"/>
      <c r="X27" s="50"/>
      <c r="Y27" s="50"/>
      <c r="Z27" s="42"/>
      <c r="AA27" s="51">
        <f>(COUNTA(F27:G27)+COUNTA(I27:J27)+COUNTA(L27:M27)+COUNTA(O27:P27)+COUNTA(R27:S27)+COUNTA(U27:V27)+COUNTA(X27:Y27))-(COUNTIF(F27:G27,'Lieux &amp; Activités'!$F$9)+COUNTIF(F27:G27,'Lieux &amp; Activités'!$F$10)+COUNTIF(F27:G27,'Lieux &amp; Activités'!$F$11)+COUNTIF(F27:G27,'Lieux &amp; Activités'!$F$12)+COUNTIF(I27:J27,'Lieux &amp; Activités'!$F$9)+COUNTIF(I27:J27,'Lieux &amp; Activités'!$F$10)+COUNTIF(I27:J27,'Lieux &amp; Activités'!$F$11)+COUNTIF(I27:J27,'Lieux &amp; Activités'!$F$12)+COUNTIF(L27:M27,'Lieux &amp; Activités'!$F$9)+COUNTIF(L27:M27,'Lieux &amp; Activités'!$F$10)+COUNTIF(L27:M27,'Lieux &amp; Activités'!$F$11)+COUNTIF(L27:M27,'Lieux &amp; Activités'!$F$12)+COUNTIF(O27:P27,'Lieux &amp; Activités'!$F$9)+COUNTIF(O27:P27,'Lieux &amp; Activités'!$F$10)+COUNTIF(O27:P27,'Lieux &amp; Activités'!$F$11)+COUNTIF(O27:P27,'Lieux &amp; Activités'!$F$12)+COUNTIF(R27:S27,'Lieux &amp; Activités'!$F$9)+COUNTIF(R27:S27,'Lieux &amp; Activités'!$F$10)+COUNTIF(R27:S27,'Lieux &amp; Activités'!$F$11)+COUNTIF(R27:S27,'Lieux &amp; Activités'!$F$12)+COUNTIF(U27:V27,'Lieux &amp; Activités'!$F$9)+COUNTIF(U27:V27,'Lieux &amp; Activités'!$F$10)+COUNTIF(U27:V27,'Lieux &amp; Activités'!$F$11)+COUNTIF(U27:V27,'Lieux &amp; Activités'!$F$12)+COUNTIF(X27:Y27,'Lieux &amp; Activités'!$F$9)+COUNTIF(X27:Y27,'Lieux &amp; Activités'!$F$10)+COUNTIF(X27:Y27,'Lieux &amp; Activités'!$F$11)+COUNTIF(X27:Y27,'Lieux &amp; Activités'!$F$12))</f>
        <v>0</v>
      </c>
    </row>
    <row r="28" spans="2:30" ht="18.75" customHeight="1" x14ac:dyDescent="0.2">
      <c r="B28" s="53">
        <f>IFERROR('Mon équipe'!B28,"")</f>
        <v>0</v>
      </c>
      <c r="C28" s="54" t="str">
        <f>IFERROR(IF('Mon équipe'!C28="","",'Mon équipe'!C28&amp;" "&amp;UPPER('Mon équipe'!D28)),"")</f>
        <v/>
      </c>
      <c r="D28" s="55">
        <f>IFERROR('Mon équipe'!F28,"")</f>
        <v>0</v>
      </c>
      <c r="F28" s="50"/>
      <c r="G28" s="50"/>
      <c r="H28" s="42"/>
      <c r="I28" s="50"/>
      <c r="J28" s="50"/>
      <c r="K28" s="42"/>
      <c r="L28" s="50"/>
      <c r="M28" s="50"/>
      <c r="N28" s="42"/>
      <c r="O28" s="50"/>
      <c r="P28" s="50"/>
      <c r="Q28" s="42"/>
      <c r="R28" s="50"/>
      <c r="S28" s="50"/>
      <c r="T28" s="42"/>
      <c r="U28" s="50"/>
      <c r="V28" s="50"/>
      <c r="W28" s="42"/>
      <c r="X28" s="50"/>
      <c r="Y28" s="50"/>
      <c r="Z28" s="42"/>
      <c r="AA28" s="56">
        <f>(COUNTA(F28:G28)+COUNTA(I28:J28)+COUNTA(L28:M28)+COUNTA(O28:P28)+COUNTA(R28:S28)+COUNTA(U28:V28)+COUNTA(X28:Y28))-(COUNTIF(F28:G28,'Lieux &amp; Activités'!$F$9)+COUNTIF(F28:G28,'Lieux &amp; Activités'!$F$10)+COUNTIF(F28:G28,'Lieux &amp; Activités'!$F$11)+COUNTIF(F28:G28,'Lieux &amp; Activités'!$F$12)+COUNTIF(I28:J28,'Lieux &amp; Activités'!$F$9)+COUNTIF(I28:J28,'Lieux &amp; Activités'!$F$10)+COUNTIF(I28:J28,'Lieux &amp; Activités'!$F$11)+COUNTIF(I28:J28,'Lieux &amp; Activités'!$F$12)+COUNTIF(L28:M28,'Lieux &amp; Activités'!$F$9)+COUNTIF(L28:M28,'Lieux &amp; Activités'!$F$10)+COUNTIF(L28:M28,'Lieux &amp; Activités'!$F$11)+COUNTIF(L28:M28,'Lieux &amp; Activités'!$F$12)+COUNTIF(O28:P28,'Lieux &amp; Activités'!$F$9)+COUNTIF(O28:P28,'Lieux &amp; Activités'!$F$10)+COUNTIF(O28:P28,'Lieux &amp; Activités'!$F$11)+COUNTIF(O28:P28,'Lieux &amp; Activités'!$F$12)+COUNTIF(R28:S28,'Lieux &amp; Activités'!$F$9)+COUNTIF(R28:S28,'Lieux &amp; Activités'!$F$10)+COUNTIF(R28:S28,'Lieux &amp; Activités'!$F$11)+COUNTIF(R28:S28,'Lieux &amp; Activités'!$F$12)+COUNTIF(U28:V28,'Lieux &amp; Activités'!$F$9)+COUNTIF(U28:V28,'Lieux &amp; Activités'!$F$10)+COUNTIF(U28:V28,'Lieux &amp; Activités'!$F$11)+COUNTIF(U28:V28,'Lieux &amp; Activités'!$F$12)+COUNTIF(X28:Y28,'Lieux &amp; Activités'!$F$9)+COUNTIF(X28:Y28,'Lieux &amp; Activités'!$F$10)+COUNTIF(X28:Y28,'Lieux &amp; Activités'!$F$11)+COUNTIF(X28:Y28,'Lieux &amp; Activités'!$F$12))</f>
        <v>0</v>
      </c>
    </row>
    <row r="29" spans="2:30" ht="18.75" customHeight="1" x14ac:dyDescent="0.2">
      <c r="B29" s="47">
        <f>IFERROR('Mon équipe'!B29,"")</f>
        <v>0</v>
      </c>
      <c r="C29" s="48" t="str">
        <f>IFERROR(IF('Mon équipe'!C29="","",'Mon équipe'!C29&amp;" "&amp;UPPER('Mon équipe'!D29)),"")</f>
        <v/>
      </c>
      <c r="D29" s="49">
        <f>IFERROR('Mon équipe'!F29,"")</f>
        <v>0</v>
      </c>
      <c r="F29" s="50"/>
      <c r="G29" s="50"/>
      <c r="H29" s="42"/>
      <c r="I29" s="50"/>
      <c r="J29" s="50"/>
      <c r="K29" s="42"/>
      <c r="L29" s="50"/>
      <c r="M29" s="50"/>
      <c r="N29" s="42"/>
      <c r="O29" s="50"/>
      <c r="P29" s="50"/>
      <c r="Q29" s="42"/>
      <c r="R29" s="50"/>
      <c r="S29" s="50"/>
      <c r="T29" s="42"/>
      <c r="U29" s="50"/>
      <c r="V29" s="50"/>
      <c r="W29" s="42"/>
      <c r="X29" s="50"/>
      <c r="Y29" s="50"/>
      <c r="Z29" s="42"/>
      <c r="AA29" s="51">
        <f>(COUNTA(F29:G29)+COUNTA(I29:J29)+COUNTA(L29:M29)+COUNTA(O29:P29)+COUNTA(R29:S29)+COUNTA(U29:V29)+COUNTA(X29:Y29))-(COUNTIF(F29:G29,'Lieux &amp; Activités'!$F$9)+COUNTIF(F29:G29,'Lieux &amp; Activités'!$F$10)+COUNTIF(F29:G29,'Lieux &amp; Activités'!$F$11)+COUNTIF(F29:G29,'Lieux &amp; Activités'!$F$12)+COUNTIF(I29:J29,'Lieux &amp; Activités'!$F$9)+COUNTIF(I29:J29,'Lieux &amp; Activités'!$F$10)+COUNTIF(I29:J29,'Lieux &amp; Activités'!$F$11)+COUNTIF(I29:J29,'Lieux &amp; Activités'!$F$12)+COUNTIF(L29:M29,'Lieux &amp; Activités'!$F$9)+COUNTIF(L29:M29,'Lieux &amp; Activités'!$F$10)+COUNTIF(L29:M29,'Lieux &amp; Activités'!$F$11)+COUNTIF(L29:M29,'Lieux &amp; Activités'!$F$12)+COUNTIF(O29:P29,'Lieux &amp; Activités'!$F$9)+COUNTIF(O29:P29,'Lieux &amp; Activités'!$F$10)+COUNTIF(O29:P29,'Lieux &amp; Activités'!$F$11)+COUNTIF(O29:P29,'Lieux &amp; Activités'!$F$12)+COUNTIF(R29:S29,'Lieux &amp; Activités'!$F$9)+COUNTIF(R29:S29,'Lieux &amp; Activités'!$F$10)+COUNTIF(R29:S29,'Lieux &amp; Activités'!$F$11)+COUNTIF(R29:S29,'Lieux &amp; Activités'!$F$12)+COUNTIF(U29:V29,'Lieux &amp; Activités'!$F$9)+COUNTIF(U29:V29,'Lieux &amp; Activités'!$F$10)+COUNTIF(U29:V29,'Lieux &amp; Activités'!$F$11)+COUNTIF(U29:V29,'Lieux &amp; Activités'!$F$12)+COUNTIF(X29:Y29,'Lieux &amp; Activités'!$F$9)+COUNTIF(X29:Y29,'Lieux &amp; Activités'!$F$10)+COUNTIF(X29:Y29,'Lieux &amp; Activités'!$F$11)+COUNTIF(X29:Y29,'Lieux &amp; Activités'!$F$12))</f>
        <v>0</v>
      </c>
    </row>
    <row r="30" spans="2:30" ht="18.75" customHeight="1" x14ac:dyDescent="0.2">
      <c r="B30" s="53">
        <f>IFERROR('Mon équipe'!B30,"")</f>
        <v>0</v>
      </c>
      <c r="C30" s="54" t="str">
        <f>IFERROR(IF('Mon équipe'!C30="","",'Mon équipe'!C30&amp;" "&amp;UPPER('Mon équipe'!D30)),"")</f>
        <v/>
      </c>
      <c r="D30" s="55">
        <f>IFERROR('Mon équipe'!F30,"")</f>
        <v>0</v>
      </c>
      <c r="F30" s="50"/>
      <c r="G30" s="50"/>
      <c r="H30" s="42"/>
      <c r="I30" s="50"/>
      <c r="J30" s="50"/>
      <c r="K30" s="42"/>
      <c r="L30" s="50"/>
      <c r="M30" s="50"/>
      <c r="N30" s="42"/>
      <c r="O30" s="50"/>
      <c r="P30" s="50"/>
      <c r="Q30" s="42"/>
      <c r="R30" s="50"/>
      <c r="S30" s="50"/>
      <c r="T30" s="42"/>
      <c r="U30" s="50"/>
      <c r="V30" s="50"/>
      <c r="W30" s="42"/>
      <c r="X30" s="50"/>
      <c r="Y30" s="50"/>
      <c r="Z30" s="42"/>
      <c r="AA30" s="56">
        <f>(COUNTA(F30:G30)+COUNTA(I30:J30)+COUNTA(L30:M30)+COUNTA(O30:P30)+COUNTA(R30:S30)+COUNTA(U30:V30)+COUNTA(X30:Y30))-(COUNTIF(F30:G30,'Lieux &amp; Activités'!$F$9)+COUNTIF(F30:G30,'Lieux &amp; Activités'!$F$10)+COUNTIF(F30:G30,'Lieux &amp; Activités'!$F$11)+COUNTIF(F30:G30,'Lieux &amp; Activités'!$F$12)+COUNTIF(I30:J30,'Lieux &amp; Activités'!$F$9)+COUNTIF(I30:J30,'Lieux &amp; Activités'!$F$10)+COUNTIF(I30:J30,'Lieux &amp; Activités'!$F$11)+COUNTIF(I30:J30,'Lieux &amp; Activités'!$F$12)+COUNTIF(L30:M30,'Lieux &amp; Activités'!$F$9)+COUNTIF(L30:M30,'Lieux &amp; Activités'!$F$10)+COUNTIF(L30:M30,'Lieux &amp; Activités'!$F$11)+COUNTIF(L30:M30,'Lieux &amp; Activités'!$F$12)+COUNTIF(O30:P30,'Lieux &amp; Activités'!$F$9)+COUNTIF(O30:P30,'Lieux &amp; Activités'!$F$10)+COUNTIF(O30:P30,'Lieux &amp; Activités'!$F$11)+COUNTIF(O30:P30,'Lieux &amp; Activités'!$F$12)+COUNTIF(R30:S30,'Lieux &amp; Activités'!$F$9)+COUNTIF(R30:S30,'Lieux &amp; Activités'!$F$10)+COUNTIF(R30:S30,'Lieux &amp; Activités'!$F$11)+COUNTIF(R30:S30,'Lieux &amp; Activités'!$F$12)+COUNTIF(U30:V30,'Lieux &amp; Activités'!$F$9)+COUNTIF(U30:V30,'Lieux &amp; Activités'!$F$10)+COUNTIF(U30:V30,'Lieux &amp; Activités'!$F$11)+COUNTIF(U30:V30,'Lieux &amp; Activités'!$F$12)+COUNTIF(X30:Y30,'Lieux &amp; Activités'!$F$9)+COUNTIF(X30:Y30,'Lieux &amp; Activités'!$F$10)+COUNTIF(X30:Y30,'Lieux &amp; Activités'!$F$11)+COUNTIF(X30:Y30,'Lieux &amp; Activités'!$F$12))</f>
        <v>0</v>
      </c>
    </row>
    <row r="32" spans="2:30" ht="15" customHeight="1" x14ac:dyDescent="0.2">
      <c r="B32" s="104" t="s">
        <v>120</v>
      </c>
      <c r="C32" s="104"/>
      <c r="D32" s="104"/>
      <c r="E32" s="104"/>
      <c r="F32" s="74">
        <f>COUNTA(F7:F30)-(COUNTIF(F7:F30,'Lieux &amp; Activités'!$F$9)+COUNTIF(F7:F30,'Lieux &amp; Activités'!$F$10)+COUNTIF(F7:F30,'Lieux &amp; Activités'!$F$11)+COUNTIF(F7:F30,'Lieux &amp; Activités'!$F$12))</f>
        <v>12</v>
      </c>
      <c r="G32" s="74">
        <f>COUNTA(G7:G30)-(COUNTIF(G7:G30,'Lieux &amp; Activités'!$F$9)+COUNTIF(G7:G30,'Lieux &amp; Activités'!$F$10)+COUNTIF(G7:G30,'Lieux &amp; Activités'!$F$11)+COUNTIF(G7:G30,'Lieux &amp; Activités'!$F$12))</f>
        <v>12</v>
      </c>
      <c r="H32" s="42"/>
      <c r="I32" s="74">
        <f>COUNTA(I7:I30)-(COUNTIF(I7:I30,'Lieux &amp; Activités'!$F$9)+COUNTIF(I7:I30,'Lieux &amp; Activités'!$F$10)+COUNTIF(I7:I30,'Lieux &amp; Activités'!$F$11)+COUNTIF(I7:I30,'Lieux &amp; Activités'!$F$12))</f>
        <v>10</v>
      </c>
      <c r="J32" s="74">
        <f>COUNTA(J7:J30)-(COUNTIF(J7:J30,'Lieux &amp; Activités'!$F$9)+COUNTIF(J7:J30,'Lieux &amp; Activités'!$F$10)+COUNTIF(J7:J30,'Lieux &amp; Activités'!$F$11)+COUNTIF(J7:J30,'Lieux &amp; Activités'!$F$12))</f>
        <v>11</v>
      </c>
      <c r="K32" s="42"/>
      <c r="L32" s="74">
        <f>COUNTA(L7:L30)-(COUNTIF(L7:L30,'Lieux &amp; Activités'!$F$9)+COUNTIF(L7:L30,'Lieux &amp; Activités'!$F$10)+COUNTIF(L7:L30,'Lieux &amp; Activités'!$F$11)+COUNTIF(L7:L30,'Lieux &amp; Activités'!$F$12))</f>
        <v>10</v>
      </c>
      <c r="M32" s="74">
        <f>COUNTA(M7:M30)-(COUNTIF(M7:M30,'Lieux &amp; Activités'!$F$9)+COUNTIF(M7:M30,'Lieux &amp; Activités'!$F$10)+COUNTIF(M7:M30,'Lieux &amp; Activités'!$F$11)+COUNTIF(M7:M30,'Lieux &amp; Activités'!$F$12))</f>
        <v>10</v>
      </c>
      <c r="N32" s="42"/>
      <c r="O32" s="74">
        <f>COUNTA(O7:O30)-(COUNTIF(O7:O30,'Lieux &amp; Activités'!$F$9)+COUNTIF(O7:O30,'Lieux &amp; Activités'!$F$10)+COUNTIF(O7:O30,'Lieux &amp; Activités'!$F$11)+COUNTIF(O7:O30,'Lieux &amp; Activités'!$F$12))</f>
        <v>12</v>
      </c>
      <c r="P32" s="74">
        <f>COUNTA(P7:P30)-(COUNTIF(P7:P30,'Lieux &amp; Activités'!$F$9)+COUNTIF(P7:P30,'Lieux &amp; Activités'!$F$10)+COUNTIF(P7:P30,'Lieux &amp; Activités'!$F$11)+COUNTIF(P7:P30,'Lieux &amp; Activités'!$F$12))</f>
        <v>11</v>
      </c>
      <c r="Q32" s="42"/>
      <c r="R32" s="74">
        <f>COUNTA(R7:R30)-(COUNTIF(R7:R30,'Lieux &amp; Activités'!$F$9)+COUNTIF(R7:R30,'Lieux &amp; Activités'!$F$10)+COUNTIF(R7:R30,'Lieux &amp; Activités'!$F$11)+COUNTIF(R7:R30,'Lieux &amp; Activités'!$F$12))</f>
        <v>10</v>
      </c>
      <c r="S32" s="74">
        <f>COUNTA(S7:S30)-(COUNTIF(S7:S30,'Lieux &amp; Activités'!$F$9)+COUNTIF(S7:S30,'Lieux &amp; Activités'!$F$10)+COUNTIF(S7:S30,'Lieux &amp; Activités'!$F$11)+COUNTIF(S7:S30,'Lieux &amp; Activités'!$F$12))</f>
        <v>10</v>
      </c>
      <c r="T32" s="42"/>
      <c r="U32" s="74">
        <f>COUNTA(U7:U30)-(COUNTIF(U7:U30,'Lieux &amp; Activités'!$F$9)+COUNTIF(U7:U30,'Lieux &amp; Activités'!$F$10)+COUNTIF(U7:U30,'Lieux &amp; Activités'!$F$11)+COUNTIF(U7:U30,'Lieux &amp; Activités'!$F$12))</f>
        <v>0</v>
      </c>
      <c r="V32" s="74">
        <f>COUNTA(V7:V30)-(COUNTIF(V7:V30,'Lieux &amp; Activités'!$F$9)+COUNTIF(V7:V30,'Lieux &amp; Activités'!$F$10)+COUNTIF(V7:V30,'Lieux &amp; Activités'!$F$11)+COUNTIF(V7:V30,'Lieux &amp; Activités'!$F$12))</f>
        <v>0</v>
      </c>
      <c r="W32" s="42"/>
      <c r="X32" s="74">
        <f>COUNTA(X7:X30)-(COUNTIF(X7:X30,'Lieux &amp; Activités'!$F$9)+COUNTIF(X7:X30,'Lieux &amp; Activités'!$F$10)+COUNTIF(X7:X30,'Lieux &amp; Activités'!$F$11)+COUNTIF(X7:X30,'Lieux &amp; Activités'!$F$12))</f>
        <v>0</v>
      </c>
      <c r="Y32" s="74">
        <f>COUNTA(Y7:Y30)-(COUNTIF(Y7:Y30,'Lieux &amp; Activités'!$F$9)+COUNTIF(Y7:Y30,'Lieux &amp; Activités'!$F$10)+COUNTIF(Y7:Y30,'Lieux &amp; Activités'!$F$11)+COUNTIF(Y7:Y30,'Lieux &amp; Activités'!$F$12))</f>
        <v>0</v>
      </c>
      <c r="Z32" s="42"/>
    </row>
    <row r="33" spans="2:27" ht="15" customHeight="1" x14ac:dyDescent="0.2">
      <c r="B33" s="104" t="s">
        <v>121</v>
      </c>
      <c r="C33" s="104"/>
      <c r="D33" s="104"/>
      <c r="E33" s="104"/>
      <c r="F33" s="75">
        <f>COUNTIF(F7:F30,'Lieux &amp; Activités'!$F$9)+COUNTIF(F7:F30,'Lieux &amp; Activités'!$F$10)+COUNTIF(F7:F30,'Lieux &amp; Activités'!$F$11)+COUNTIF(F7:F30,'Lieux &amp; Activités'!$F$12)</f>
        <v>0</v>
      </c>
      <c r="G33" s="75">
        <f>COUNTIF(G7:G30,'Lieux &amp; Activités'!$F$9)+COUNTIF(G7:G30,'Lieux &amp; Activités'!$F$10)+COUNTIF(G7:G30,'Lieux &amp; Activités'!$F$11)+COUNTIF(G7:G30,'Lieux &amp; Activités'!$F$12)</f>
        <v>0</v>
      </c>
      <c r="H33" s="42"/>
      <c r="I33" s="75">
        <f>COUNTIF(I7:I30,'Lieux &amp; Activités'!$F$9)+COUNTIF(I7:I30,'Lieux &amp; Activités'!$F$10)+COUNTIF(I7:I30,'Lieux &amp; Activités'!$F$11)+COUNTIF(I7:I30,'Lieux &amp; Activités'!$F$12)</f>
        <v>0</v>
      </c>
      <c r="J33" s="75">
        <f>COUNTIF(J7:J30,'Lieux &amp; Activités'!$F$9)+COUNTIF(J7:J30,'Lieux &amp; Activités'!$F$10)+COUNTIF(J7:J30,'Lieux &amp; Activités'!$F$11)+COUNTIF(J7:J30,'Lieux &amp; Activités'!$F$12)</f>
        <v>0</v>
      </c>
      <c r="K33" s="42"/>
      <c r="L33" s="75">
        <f>COUNTIF(L7:L30,'Lieux &amp; Activités'!$F$9)+COUNTIF(L7:L30,'Lieux &amp; Activités'!$F$10)+COUNTIF(L7:L30,'Lieux &amp; Activités'!$F$11)+COUNTIF(L7:L30,'Lieux &amp; Activités'!$F$12)</f>
        <v>1</v>
      </c>
      <c r="M33" s="75">
        <f>COUNTIF(M7:M30,'Lieux &amp; Activités'!$F$9)+COUNTIF(M7:M30,'Lieux &amp; Activités'!$F$10)+COUNTIF(M7:M30,'Lieux &amp; Activités'!$F$11)+COUNTIF(M7:M30,'Lieux &amp; Activités'!$F$12)</f>
        <v>1</v>
      </c>
      <c r="N33" s="42"/>
      <c r="O33" s="75">
        <f>COUNTIF(O7:O30,'Lieux &amp; Activités'!$F$9)+COUNTIF(O7:O30,'Lieux &amp; Activités'!$F$10)+COUNTIF(O7:O30,'Lieux &amp; Activités'!$F$11)+COUNTIF(O7:O30,'Lieux &amp; Activités'!$F$12)</f>
        <v>0</v>
      </c>
      <c r="P33" s="75">
        <f>COUNTIF(P7:P30,'Lieux &amp; Activités'!$F$9)+COUNTIF(P7:P30,'Lieux &amp; Activités'!$F$10)+COUNTIF(P7:P30,'Lieux &amp; Activités'!$F$11)+COUNTIF(P7:P30,'Lieux &amp; Activités'!$F$12)</f>
        <v>0</v>
      </c>
      <c r="Q33" s="42"/>
      <c r="R33" s="75">
        <f>COUNTIF(R7:R30,'Lieux &amp; Activités'!$F$9)+COUNTIF(R7:R30,'Lieux &amp; Activités'!$F$10)+COUNTIF(R7:R30,'Lieux &amp; Activités'!$F$11)+COUNTIF(R7:R30,'Lieux &amp; Activités'!$F$12)</f>
        <v>0</v>
      </c>
      <c r="S33" s="75">
        <f>COUNTIF(S7:S30,'Lieux &amp; Activités'!$F$9)+COUNTIF(S7:S30,'Lieux &amp; Activités'!$F$10)+COUNTIF(S7:S30,'Lieux &amp; Activités'!$F$11)+COUNTIF(S7:S30,'Lieux &amp; Activités'!$F$12)</f>
        <v>0</v>
      </c>
      <c r="T33" s="42"/>
      <c r="U33" s="75">
        <f>COUNTIF(U7:U30,'Lieux &amp; Activités'!$F$9)+COUNTIF(U7:U30,'Lieux &amp; Activités'!$F$10)+COUNTIF(U7:U30,'Lieux &amp; Activités'!$F$11)+COUNTIF(U7:U30,'Lieux &amp; Activités'!$F$12)</f>
        <v>0</v>
      </c>
      <c r="V33" s="75">
        <f>COUNTIF(V7:V30,'Lieux &amp; Activités'!$F$9)+COUNTIF(V7:V30,'Lieux &amp; Activités'!$F$10)+COUNTIF(V7:V30,'Lieux &amp; Activités'!$F$11)+COUNTIF(V7:V30,'Lieux &amp; Activités'!$F$12)</f>
        <v>0</v>
      </c>
      <c r="W33" s="42"/>
      <c r="X33" s="75">
        <f>COUNTIF(X7:X30,'Lieux &amp; Activités'!$F$9)+COUNTIF(X7:X30,'Lieux &amp; Activités'!$F$10)+COUNTIF(X7:X30,'Lieux &amp; Activités'!$F$11)+COUNTIF(X7:X30,'Lieux &amp; Activités'!$F$12)</f>
        <v>0</v>
      </c>
      <c r="Y33" s="75">
        <f>COUNTIF(Y7:Y30,'Lieux &amp; Activités'!$F$9)+COUNTIF(Y7:Y30,'Lieux &amp; Activités'!$F$10)+COUNTIF(Y7:Y30,'Lieux &amp; Activités'!$F$11)+COUNTIF(Y7:Y30,'Lieux &amp; Activités'!$F$12)</f>
        <v>0</v>
      </c>
      <c r="Z33" s="42"/>
    </row>
    <row r="35" spans="2:27" ht="15" customHeight="1" x14ac:dyDescent="0.2">
      <c r="B35" s="100" t="s">
        <v>122</v>
      </c>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0"/>
      <c r="AA35" s="100"/>
    </row>
    <row r="36" spans="2:27" ht="15" customHeight="1" x14ac:dyDescent="0.2">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row>
  </sheetData>
  <mergeCells count="14">
    <mergeCell ref="B32:E32"/>
    <mergeCell ref="B33:E33"/>
    <mergeCell ref="B35:AA36"/>
    <mergeCell ref="B2:AA2"/>
    <mergeCell ref="B3:E3"/>
    <mergeCell ref="F3:J3"/>
    <mergeCell ref="K3:AA3"/>
    <mergeCell ref="F5:G5"/>
    <mergeCell ref="I5:J5"/>
    <mergeCell ref="L5:M5"/>
    <mergeCell ref="O5:P5"/>
    <mergeCell ref="R5:S5"/>
    <mergeCell ref="U5:V5"/>
    <mergeCell ref="X5:Y5"/>
  </mergeCells>
  <pageMargins left="0.75" right="0.75" top="1" bottom="1" header="0.511811023622047" footer="0.511811023622047"/>
  <pageSetup paperSize="9" orientation="portrait" horizontalDpi="300" verticalDpi="300"/>
  <extLst>
    <ext xmlns:x14="http://schemas.microsoft.com/office/spreadsheetml/2009/9/main" uri="{78C0D931-6437-407d-A8EE-F0AAD7539E65}">
      <x14:conditionalFormattings>
        <x14:conditionalFormatting xmlns:xm="http://schemas.microsoft.com/office/excel/2006/main">
          <x14:cfRule type="expression" priority="2" id="{00000000-000E-0000-0300-000002000000}">
            <xm:f>AND(F7&lt;&gt;"",F7='Lieux &amp; Activités'!$F$9)</xm:f>
            <x14:dxf>
              <font>
                <b/>
                <sz val="10"/>
                <color rgb="FF010A3E"/>
                <name val="Arial"/>
                <charset val="1"/>
              </font>
              <fill>
                <patternFill>
                  <bgColor rgb="FFE0E0E0"/>
                </patternFill>
              </fill>
            </x14:dxf>
          </x14:cfRule>
          <x14:cfRule type="expression" priority="3" id="{00000000-000E-0000-0300-000003000000}">
            <xm:f>AND(F7&lt;&gt;"",F7='Lieux &amp; Activités'!$F$10)</xm:f>
            <x14:dxf>
              <font>
                <b/>
                <sz val="10"/>
                <color rgb="FFFFFFFF"/>
                <name val="Arial"/>
                <charset val="1"/>
              </font>
              <fill>
                <patternFill>
                  <bgColor rgb="FF757575"/>
                </patternFill>
              </fill>
            </x14:dxf>
          </x14:cfRule>
          <x14:cfRule type="expression" priority="4" id="{00000000-000E-0000-0300-000004000000}">
            <xm:f>AND(F7&lt;&gt;"",F7='Lieux &amp; Activités'!$F$11)</xm:f>
            <x14:dxf>
              <font>
                <b/>
                <sz val="10"/>
                <color rgb="FF010A3E"/>
                <name val="Arial"/>
                <charset val="1"/>
              </font>
              <fill>
                <patternFill>
                  <bgColor rgb="FFBDBDBD"/>
                </patternFill>
              </fill>
            </x14:dxf>
          </x14:cfRule>
          <x14:cfRule type="expression" priority="5" id="{00000000-000E-0000-0300-000005000000}">
            <xm:f>AND(F7&lt;&gt;"",F7='Lieux &amp; Activités'!$F$12)</xm:f>
            <x14:dxf>
              <font>
                <b/>
                <sz val="10"/>
                <color rgb="FF010A3E"/>
                <name val="Arial"/>
                <charset val="1"/>
              </font>
              <fill>
                <patternFill>
                  <bgColor rgb="FFEEEEEE"/>
                </patternFill>
              </fill>
            </x14:dxf>
          </x14:cfRule>
          <x14:cfRule type="expression" priority="6" id="{00000000-000E-0000-0300-000006000000}">
            <xm:f>AND(F7&lt;&gt;"",F7='Lieux &amp; Activités'!$F$14)</xm:f>
            <x14:dxf>
              <font>
                <b/>
                <sz val="10"/>
                <color rgb="FF010A3E"/>
                <name val="Arial"/>
                <charset val="1"/>
              </font>
              <fill>
                <patternFill>
                  <bgColor rgb="FF5BA4B0"/>
                </patternFill>
              </fill>
            </x14:dxf>
          </x14:cfRule>
          <x14:cfRule type="expression" priority="7" id="{00000000-000E-0000-0300-000007000000}">
            <xm:f>AND(F7&lt;&gt;"",F7='Lieux &amp; Activités'!$F$15)</xm:f>
            <x14:dxf>
              <font>
                <b/>
                <sz val="10"/>
                <color rgb="FF010A3E"/>
                <name val="Arial"/>
                <charset val="1"/>
              </font>
              <fill>
                <patternFill>
                  <bgColor rgb="FF45BBB0"/>
                </patternFill>
              </fill>
            </x14:dxf>
          </x14:cfRule>
          <x14:cfRule type="expression" priority="8" id="{00000000-000E-0000-0300-000008000000}">
            <xm:f>AND(F7&lt;&gt;"",F7='Lieux &amp; Activités'!$F$16)</xm:f>
            <x14:dxf>
              <font>
                <b/>
                <sz val="10"/>
                <color rgb="FF010A3E"/>
                <name val="Arial"/>
                <charset val="1"/>
              </font>
              <fill>
                <patternFill>
                  <bgColor rgb="FF7CB45D"/>
                </patternFill>
              </fill>
            </x14:dxf>
          </x14:cfRule>
          <x14:cfRule type="expression" priority="9" id="{00000000-000E-0000-0300-000009000000}">
            <xm:f>AND(F7&lt;&gt;"",F7='Lieux &amp; Activités'!$F$17)</xm:f>
            <x14:dxf>
              <font>
                <b/>
                <sz val="10"/>
                <color rgb="FFFFFFFF"/>
                <name val="Arial"/>
                <charset val="1"/>
              </font>
              <fill>
                <patternFill>
                  <bgColor rgb="FF9D70B8"/>
                </patternFill>
              </fill>
            </x14:dxf>
          </x14:cfRule>
          <x14:cfRule type="expression" priority="10" id="{00000000-000E-0000-0300-00000A000000}">
            <xm:f>AND(F7&lt;&gt;"",F7='Lieux &amp; Activités'!$F$18)</xm:f>
            <x14:dxf>
              <font>
                <b/>
                <sz val="10"/>
                <color rgb="FF010A3E"/>
                <name val="Arial"/>
                <charset val="1"/>
              </font>
              <fill>
                <patternFill>
                  <bgColor rgb="FFDA7FA3"/>
                </patternFill>
              </fill>
            </x14:dxf>
          </x14:cfRule>
          <x14:cfRule type="expression" priority="11" id="{00000000-000E-0000-0300-00000B000000}">
            <xm:f>AND(F7&lt;&gt;"",F7='Lieux &amp; Activités'!$F$19)</xm:f>
            <x14:dxf>
              <font>
                <b/>
                <sz val="10"/>
                <color rgb="FF010A3E"/>
                <name val="Arial"/>
                <charset val="1"/>
              </font>
              <fill>
                <patternFill>
                  <bgColor rgb="FFE9A87B"/>
                </patternFill>
              </fill>
            </x14:dxf>
          </x14:cfRule>
          <x14:cfRule type="expression" priority="12" id="{00000000-000E-0000-0300-00000C000000}">
            <xm:f>AND(F7&lt;&gt;"",F7='Lieux &amp; Activités'!$F$20)</xm:f>
            <x14:dxf>
              <font>
                <b/>
                <sz val="10"/>
                <color rgb="FF010A3E"/>
                <name val="Arial"/>
                <charset val="1"/>
              </font>
              <fill>
                <patternFill>
                  <bgColor rgb="FFBEE2EC"/>
                </patternFill>
              </fill>
            </x14:dxf>
          </x14:cfRule>
          <x14:cfRule type="expression" priority="13" id="{00000000-000E-0000-0300-00000D000000}">
            <xm:f>AND(F7&lt;&gt;"",F7='Lieux &amp; Activités'!$F$21)</xm:f>
            <x14:dxf>
              <font>
                <b/>
                <sz val="10"/>
                <color rgb="FF010A3E"/>
                <name val="Arial"/>
                <charset val="1"/>
              </font>
              <fill>
                <patternFill>
                  <bgColor rgb="FFCCAEDF"/>
                </patternFill>
              </fill>
            </x14:dxf>
          </x14:cfRule>
          <x14:cfRule type="expression" priority="14" id="{00000000-000E-0000-0300-00000E000000}">
            <xm:f>AND(F7&lt;&gt;"",F7='Lieux &amp; Activités'!$F$22)</xm:f>
            <x14:dxf>
              <font>
                <b/>
                <sz val="10"/>
                <color rgb="FF010A3E"/>
                <name val="Arial"/>
                <charset val="1"/>
              </font>
              <fill>
                <patternFill>
                  <bgColor rgb="FFE08C44"/>
                </patternFill>
              </fill>
            </x14:dxf>
          </x14:cfRule>
          <x14:cfRule type="expression" priority="15" id="{00000000-000E-0000-0300-00000F000000}">
            <xm:f>AND(F7&lt;&gt;"",F7='Lieux &amp; Activités'!$F$23)</xm:f>
            <x14:dxf>
              <font>
                <b/>
                <sz val="10"/>
                <color rgb="FF010A3E"/>
                <name val="Arial"/>
                <charset val="1"/>
              </font>
              <fill>
                <patternFill>
                  <bgColor rgb="FFF0BB3C"/>
                </patternFill>
              </fill>
            </x14:dxf>
          </x14:cfRule>
          <x14:cfRule type="expression" priority="16" id="{00000000-000E-0000-0300-000010000000}">
            <xm:f>AND(F7&lt;&gt;"",F7='Lieux &amp; Activités'!$F$24)</xm:f>
            <x14:dxf>
              <font>
                <b/>
                <sz val="10"/>
                <color rgb="FF010A3E"/>
                <name val="Arial"/>
                <charset val="1"/>
              </font>
              <fill>
                <patternFill>
                  <bgColor rgb="FFC5DAA2"/>
                </patternFill>
              </fill>
            </x14:dxf>
          </x14:cfRule>
          <x14:cfRule type="expression" priority="17" id="{00000000-000E-0000-0300-000011000000}">
            <xm:f>AND(F7&lt;&gt;"",F7='Lieux &amp; Activités'!$F$25)</xm:f>
            <x14:dxf>
              <font>
                <b/>
                <sz val="10"/>
                <color rgb="FFFFFFFF"/>
                <name val="Arial"/>
                <charset val="1"/>
              </font>
              <fill>
                <patternFill>
                  <bgColor rgb="FFDA5B5C"/>
                </patternFill>
              </fill>
            </x14:dxf>
          </x14:cfRule>
          <x14:cfRule type="expression" priority="18" id="{00000000-000E-0000-0300-000012000000}">
            <xm:f>AND(F7&lt;&gt;"",F7='Lieux &amp; Activités'!$F$26)</xm:f>
            <x14:dxf>
              <font>
                <b/>
                <sz val="10"/>
                <color rgb="FFFFFFFF"/>
                <name val="Arial"/>
                <charset val="1"/>
              </font>
              <fill>
                <patternFill>
                  <bgColor rgb="FF5C6BC0"/>
                </patternFill>
              </fill>
            </x14:dxf>
          </x14:cfRule>
          <x14:cfRule type="expression" priority="19" id="{00000000-000E-0000-0300-000013000000}">
            <xm:f>AND(F7&lt;&gt;"",F7='Lieux &amp; Activités'!$F$27)</xm:f>
            <x14:dxf>
              <font>
                <b/>
                <sz val="10"/>
                <color rgb="FF010A3E"/>
                <name val="Arial"/>
                <charset val="1"/>
              </font>
              <fill>
                <patternFill>
                  <bgColor rgb="FFFFB300"/>
                </patternFill>
              </fill>
            </x14:dxf>
          </x14:cfRule>
          <x14:cfRule type="expression" priority="20" id="{00000000-000E-0000-0300-000014000000}">
            <xm:f>AND(F7&lt;&gt;"",F7='Lieux &amp; Activités'!$F$28)</xm:f>
            <x14:dxf>
              <font>
                <b/>
                <sz val="10"/>
                <color rgb="FFFFFFFF"/>
                <name val="Arial"/>
                <charset val="1"/>
              </font>
              <fill>
                <patternFill>
                  <bgColor rgb="FFB05080"/>
                </patternFill>
              </fill>
            </x14:dxf>
          </x14:cfRule>
          <xm:sqref>F7:G30 I7:J30 L7:M30 O7:P30 R7:S30 U7:V30 X7:Y30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promptTitle="Code activité" prompt="Absences en haut, activités en bas." xr:uid="{00000000-0002-0000-0300-000000000000}">
          <x14:formula1>
            <xm:f>'Lieux &amp; Activités'!$F$9:$F$28</xm:f>
          </x14:formula1>
          <x14:formula2>
            <xm:f>0</xm:f>
          </x14:formula2>
          <xm:sqref>F7:G30 I7:J30 L7:M30 O7:P30 R7:S30 U7:V30 X7:Y30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J33"/>
  <sheetViews>
    <sheetView showGridLines="0" tabSelected="1" zoomScaleNormal="100" workbookViewId="0">
      <pane xSplit="4" ySplit="12" topLeftCell="E13" activePane="bottomRight" state="frozen"/>
      <selection pane="topRight" activeCell="E1" sqref="E1"/>
      <selection pane="bottomLeft" activeCell="A13" sqref="A13"/>
      <selection pane="bottomRight" activeCell="B7" sqref="B7:AJ8"/>
    </sheetView>
  </sheetViews>
  <sheetFormatPr baseColWidth="10" defaultColWidth="8.6640625" defaultRowHeight="15" x14ac:dyDescent="0.2"/>
  <cols>
    <col min="1" max="1" width="2" customWidth="1"/>
    <col min="2" max="2" width="8.1640625" customWidth="1"/>
    <col min="3" max="3" width="22" customWidth="1"/>
    <col min="4" max="4" width="14" customWidth="1"/>
    <col min="5" max="35" width="3.5" customWidth="1"/>
    <col min="36" max="36" width="9" customWidth="1"/>
  </cols>
  <sheetData>
    <row r="2" spans="2:36" ht="22.5" customHeight="1" x14ac:dyDescent="0.2">
      <c r="B2" s="90" t="s">
        <v>123</v>
      </c>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row>
    <row r="3" spans="2:36" s="76" customFormat="1" ht="66" customHeight="1" x14ac:dyDescent="0.2">
      <c r="B3" s="111" t="s">
        <v>124</v>
      </c>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row>
    <row r="4" spans="2:36" ht="6" customHeight="1" x14ac:dyDescent="0.2">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row>
    <row r="5" spans="2:36" ht="15" hidden="1" customHeight="1" x14ac:dyDescent="0.2">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row>
    <row r="7" spans="2:36" ht="32" customHeight="1" x14ac:dyDescent="0.2">
      <c r="B7" s="100" t="s">
        <v>208</v>
      </c>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row>
    <row r="8" spans="2:36" ht="48" customHeight="1" x14ac:dyDescent="0.2">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row>
    <row r="10" spans="2:36" ht="15.75" customHeight="1" x14ac:dyDescent="0.2">
      <c r="B10" s="112" t="s">
        <v>125</v>
      </c>
      <c r="C10" s="112"/>
      <c r="D10" s="112"/>
      <c r="E10" s="113" t="s">
        <v>126</v>
      </c>
      <c r="F10" s="113"/>
      <c r="G10" s="113"/>
      <c r="H10" s="113"/>
      <c r="I10" s="113"/>
    </row>
    <row r="12" spans="2:36" ht="30" customHeight="1" x14ac:dyDescent="0.2">
      <c r="B12" s="3" t="s">
        <v>16</v>
      </c>
      <c r="C12" s="3" t="s">
        <v>18</v>
      </c>
      <c r="D12" s="3" t="s">
        <v>20</v>
      </c>
      <c r="E12" s="3">
        <v>1</v>
      </c>
      <c r="F12" s="3">
        <v>2</v>
      </c>
      <c r="G12" s="3">
        <v>3</v>
      </c>
      <c r="H12" s="3">
        <v>4</v>
      </c>
      <c r="I12" s="3">
        <v>5</v>
      </c>
      <c r="J12" s="3">
        <v>6</v>
      </c>
      <c r="K12" s="3">
        <v>7</v>
      </c>
      <c r="L12" s="3">
        <v>8</v>
      </c>
      <c r="M12" s="3">
        <v>9</v>
      </c>
      <c r="N12" s="3">
        <v>10</v>
      </c>
      <c r="O12" s="3">
        <v>11</v>
      </c>
      <c r="P12" s="3">
        <v>12</v>
      </c>
      <c r="Q12" s="3">
        <v>13</v>
      </c>
      <c r="R12" s="3">
        <v>14</v>
      </c>
      <c r="S12" s="3">
        <v>15</v>
      </c>
      <c r="T12" s="3">
        <v>16</v>
      </c>
      <c r="U12" s="3">
        <v>17</v>
      </c>
      <c r="V12" s="3">
        <v>18</v>
      </c>
      <c r="W12" s="3">
        <v>19</v>
      </c>
      <c r="X12" s="3">
        <v>20</v>
      </c>
      <c r="Y12" s="3">
        <v>21</v>
      </c>
      <c r="Z12" s="3">
        <v>22</v>
      </c>
      <c r="AA12" s="3">
        <v>23</v>
      </c>
      <c r="AB12" s="3">
        <v>24</v>
      </c>
      <c r="AC12" s="3">
        <v>25</v>
      </c>
      <c r="AD12" s="3">
        <v>26</v>
      </c>
      <c r="AE12" s="3">
        <v>27</v>
      </c>
      <c r="AF12" s="3">
        <v>28</v>
      </c>
      <c r="AG12" s="3">
        <v>29</v>
      </c>
      <c r="AH12" s="3">
        <v>30</v>
      </c>
      <c r="AI12" s="3">
        <v>31</v>
      </c>
      <c r="AJ12" s="3" t="s">
        <v>127</v>
      </c>
    </row>
    <row r="13" spans="2:36" ht="18" customHeight="1" x14ac:dyDescent="0.2">
      <c r="B13" s="47">
        <f>IFERROR('Mon équipe'!B7,"")</f>
        <v>1</v>
      </c>
      <c r="C13" s="48" t="str">
        <f>IFERROR(IF('Mon équipe'!C7="","",'Mon équipe'!C7&amp;" "&amp;UPPER('Mon équipe'!D7)),"")</f>
        <v>Camille ROBERT</v>
      </c>
      <c r="D13" s="49" t="str">
        <f>IFERROR('Mon équipe'!F7,"")</f>
        <v>Médecin</v>
      </c>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51">
        <f t="shared" ref="AJ13:AJ24" si="0">COUNTA(E13:AI13)</f>
        <v>0</v>
      </c>
    </row>
    <row r="14" spans="2:36" ht="18" customHeight="1" x14ac:dyDescent="0.2">
      <c r="B14" s="53">
        <f>IFERROR('Mon équipe'!B8,"")</f>
        <v>2</v>
      </c>
      <c r="C14" s="54" t="str">
        <f>IFERROR(IF('Mon équipe'!C8="","",'Mon équipe'!C8&amp;" "&amp;UPPER('Mon équipe'!D8)),"")</f>
        <v>Antoine DUPIN</v>
      </c>
      <c r="D14" s="55" t="str">
        <f>IFERROR('Mon équipe'!F8,"")</f>
        <v>Médecin</v>
      </c>
      <c r="E14" s="77"/>
      <c r="F14" s="77"/>
      <c r="G14" s="77"/>
      <c r="H14" s="77"/>
      <c r="I14" s="77"/>
      <c r="J14" s="77"/>
      <c r="K14" s="77"/>
      <c r="L14" s="77"/>
      <c r="M14" s="77"/>
      <c r="N14" s="77"/>
      <c r="O14" s="77"/>
      <c r="P14" s="77"/>
      <c r="Q14" s="77"/>
      <c r="R14" s="77"/>
      <c r="S14" s="77"/>
      <c r="T14" s="77"/>
      <c r="U14" s="77"/>
      <c r="V14" s="77"/>
      <c r="W14" s="77" t="s">
        <v>82</v>
      </c>
      <c r="X14" s="77"/>
      <c r="Y14" s="77"/>
      <c r="Z14" s="77"/>
      <c r="AA14" s="77"/>
      <c r="AB14" s="77"/>
      <c r="AC14" s="77"/>
      <c r="AD14" s="77"/>
      <c r="AE14" s="77"/>
      <c r="AF14" s="77"/>
      <c r="AG14" s="77"/>
      <c r="AH14" s="77"/>
      <c r="AI14" s="77"/>
      <c r="AJ14" s="56">
        <f t="shared" si="0"/>
        <v>1</v>
      </c>
    </row>
    <row r="15" spans="2:36" ht="18" customHeight="1" x14ac:dyDescent="0.2">
      <c r="B15" s="47">
        <f>IFERROR('Mon équipe'!B9,"")</f>
        <v>3</v>
      </c>
      <c r="C15" s="48" t="str">
        <f>IFERROR(IF('Mon équipe'!C9="","",'Mon équipe'!C9&amp;" "&amp;UPPER('Mon équipe'!D9)),"")</f>
        <v>Sophie BERNARD</v>
      </c>
      <c r="D15" s="49" t="str">
        <f>IFERROR('Mon équipe'!F9,"")</f>
        <v>Manipulateur</v>
      </c>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51">
        <f t="shared" si="0"/>
        <v>0</v>
      </c>
    </row>
    <row r="16" spans="2:36" ht="18" customHeight="1" x14ac:dyDescent="0.2">
      <c r="B16" s="53">
        <f>IFERROR('Mon équipe'!B10,"")</f>
        <v>4</v>
      </c>
      <c r="C16" s="54" t="str">
        <f>IFERROR(IF('Mon équipe'!C10="","",'Mon équipe'!C10&amp;" "&amp;UPPER('Mon équipe'!D10)),"")</f>
        <v>Karim BENALI</v>
      </c>
      <c r="D16" s="55" t="str">
        <f>IFERROR('Mon équipe'!F10,"")</f>
        <v>Manipulateur</v>
      </c>
      <c r="E16" s="77"/>
      <c r="F16" s="77"/>
      <c r="G16" s="77"/>
      <c r="H16" s="77"/>
      <c r="I16" s="77" t="s">
        <v>80</v>
      </c>
      <c r="J16" s="77"/>
      <c r="K16" s="77"/>
      <c r="L16" s="77"/>
      <c r="M16" s="77"/>
      <c r="N16" s="77"/>
      <c r="O16" s="77"/>
      <c r="P16" s="77" t="s">
        <v>82</v>
      </c>
      <c r="Q16" s="77"/>
      <c r="R16" s="77"/>
      <c r="S16" s="77"/>
      <c r="T16" s="77"/>
      <c r="U16" s="77"/>
      <c r="V16" s="77"/>
      <c r="W16" s="77"/>
      <c r="X16" s="77"/>
      <c r="Y16" s="77"/>
      <c r="Z16" s="77"/>
      <c r="AA16" s="77"/>
      <c r="AB16" s="77"/>
      <c r="AC16" s="77"/>
      <c r="AD16" s="77"/>
      <c r="AE16" s="77"/>
      <c r="AF16" s="77"/>
      <c r="AG16" s="77"/>
      <c r="AH16" s="77"/>
      <c r="AI16" s="77"/>
      <c r="AJ16" s="56">
        <f t="shared" si="0"/>
        <v>2</v>
      </c>
    </row>
    <row r="17" spans="2:36" ht="18" customHeight="1" x14ac:dyDescent="0.2">
      <c r="B17" s="47">
        <f>IFERROR('Mon équipe'!B11,"")</f>
        <v>5</v>
      </c>
      <c r="C17" s="48" t="str">
        <f>IFERROR(IF('Mon équipe'!C11="","",'Mon équipe'!C11&amp;" "&amp;UPPER('Mon équipe'!D11)),"")</f>
        <v>Élodie CARON</v>
      </c>
      <c r="D17" s="49" t="str">
        <f>IFERROR('Mon équipe'!F11,"")</f>
        <v>Manipulateur</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51">
        <f t="shared" si="0"/>
        <v>0</v>
      </c>
    </row>
    <row r="18" spans="2:36" ht="18" customHeight="1" x14ac:dyDescent="0.2">
      <c r="B18" s="53">
        <f>IFERROR('Mon équipe'!B12,"")</f>
        <v>6</v>
      </c>
      <c r="C18" s="54" t="str">
        <f>IFERROR(IF('Mon équipe'!C12="","",'Mon équipe'!C12&amp;" "&amp;UPPER('Mon équipe'!D12)),"")</f>
        <v>Julien MOREAU</v>
      </c>
      <c r="D18" s="55" t="str">
        <f>IFERROR('Mon équipe'!F12,"")</f>
        <v>Manipulateur</v>
      </c>
      <c r="E18" s="77"/>
      <c r="F18" s="77"/>
      <c r="G18" s="77"/>
      <c r="H18" s="77"/>
      <c r="I18" s="77"/>
      <c r="J18" s="77"/>
      <c r="K18" s="77"/>
      <c r="L18" s="77"/>
      <c r="M18" s="77"/>
      <c r="N18" s="77"/>
      <c r="O18" s="77"/>
      <c r="P18" s="77"/>
      <c r="Q18" s="77"/>
      <c r="R18" s="77"/>
      <c r="S18" s="77" t="s">
        <v>80</v>
      </c>
      <c r="T18" s="77" t="s">
        <v>80</v>
      </c>
      <c r="U18" s="77" t="s">
        <v>80</v>
      </c>
      <c r="V18" s="77" t="s">
        <v>80</v>
      </c>
      <c r="W18" s="77" t="s">
        <v>80</v>
      </c>
      <c r="X18" s="77" t="s">
        <v>80</v>
      </c>
      <c r="Y18" s="77" t="s">
        <v>80</v>
      </c>
      <c r="Z18" s="77" t="s">
        <v>80</v>
      </c>
      <c r="AA18" s="77" t="s">
        <v>80</v>
      </c>
      <c r="AB18" s="77" t="s">
        <v>80</v>
      </c>
      <c r="AC18" s="77" t="s">
        <v>80</v>
      </c>
      <c r="AD18" s="77"/>
      <c r="AE18" s="77"/>
      <c r="AF18" s="77"/>
      <c r="AG18" s="77"/>
      <c r="AH18" s="77"/>
      <c r="AI18" s="77"/>
      <c r="AJ18" s="56">
        <f t="shared" si="0"/>
        <v>11</v>
      </c>
    </row>
    <row r="19" spans="2:36" ht="18" customHeight="1" x14ac:dyDescent="0.2">
      <c r="B19" s="47">
        <f>IFERROR('Mon équipe'!B13,"")</f>
        <v>7</v>
      </c>
      <c r="C19" s="48" t="str">
        <f>IFERROR(IF('Mon équipe'!C13="","",'Mon équipe'!C13&amp;" "&amp;UPPER('Mon équipe'!D13)),"")</f>
        <v>Léa PETIT</v>
      </c>
      <c r="D19" s="49" t="str">
        <f>IFERROR('Mon équipe'!F13,"")</f>
        <v>Manipulateur</v>
      </c>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51">
        <f t="shared" si="0"/>
        <v>0</v>
      </c>
    </row>
    <row r="20" spans="2:36" ht="18" customHeight="1" x14ac:dyDescent="0.2">
      <c r="B20" s="53">
        <f>IFERROR('Mon équipe'!B14,"")</f>
        <v>8</v>
      </c>
      <c r="C20" s="54" t="str">
        <f>IFERROR(IF('Mon équipe'!C14="","",'Mon équipe'!C14&amp;" "&amp;UPPER('Mon équipe'!D14)),"")</f>
        <v>Marc LAMBERT</v>
      </c>
      <c r="D20" s="55" t="str">
        <f>IFERROR('Mon équipe'!F14,"")</f>
        <v>Manipulateur</v>
      </c>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56">
        <f t="shared" si="0"/>
        <v>0</v>
      </c>
    </row>
    <row r="21" spans="2:36" ht="18" customHeight="1" x14ac:dyDescent="0.2">
      <c r="B21" s="47">
        <f>IFERROR('Mon équipe'!B15,"")</f>
        <v>9</v>
      </c>
      <c r="C21" s="48" t="str">
        <f>IFERROR(IF('Mon équipe'!C15="","",'Mon équipe'!C15&amp;" "&amp;UPPER('Mon équipe'!D15)),"")</f>
        <v>Inès GARCIA</v>
      </c>
      <c r="D21" s="49" t="str">
        <f>IFERROR('Mon équipe'!F15,"")</f>
        <v>Manipulateur</v>
      </c>
      <c r="E21" s="77"/>
      <c r="F21" s="77"/>
      <c r="G21" s="77"/>
      <c r="H21" s="77"/>
      <c r="I21" s="77"/>
      <c r="J21" s="77"/>
      <c r="K21" s="77" t="s">
        <v>80</v>
      </c>
      <c r="L21" s="77" t="s">
        <v>80</v>
      </c>
      <c r="M21" s="77" t="s">
        <v>80</v>
      </c>
      <c r="N21" s="77" t="s">
        <v>80</v>
      </c>
      <c r="O21" s="77"/>
      <c r="P21" s="77"/>
      <c r="Q21" s="77"/>
      <c r="R21" s="77"/>
      <c r="S21" s="77"/>
      <c r="T21" s="77"/>
      <c r="U21" s="77"/>
      <c r="V21" s="77"/>
      <c r="W21" s="77"/>
      <c r="X21" s="77"/>
      <c r="Y21" s="77"/>
      <c r="Z21" s="77"/>
      <c r="AA21" s="77"/>
      <c r="AB21" s="77"/>
      <c r="AC21" s="77"/>
      <c r="AD21" s="77"/>
      <c r="AE21" s="77"/>
      <c r="AF21" s="77"/>
      <c r="AG21" s="77"/>
      <c r="AH21" s="77"/>
      <c r="AI21" s="77"/>
      <c r="AJ21" s="51">
        <f t="shared" si="0"/>
        <v>4</v>
      </c>
    </row>
    <row r="22" spans="2:36" ht="18" customHeight="1" x14ac:dyDescent="0.2">
      <c r="B22" s="53">
        <f>IFERROR('Mon équipe'!B16,"")</f>
        <v>10</v>
      </c>
      <c r="C22" s="54" t="str">
        <f>IFERROR(IF('Mon équipe'!C16="","",'Mon équipe'!C16&amp;" "&amp;UPPER('Mon équipe'!D16)),"")</f>
        <v>Thomas ROY</v>
      </c>
      <c r="D22" s="55" t="str">
        <f>IFERROR('Mon équipe'!F16,"")</f>
        <v>Manipulateur</v>
      </c>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56">
        <f t="shared" si="0"/>
        <v>0</v>
      </c>
    </row>
    <row r="23" spans="2:36" ht="18" customHeight="1" x14ac:dyDescent="0.2">
      <c r="B23" s="47">
        <f>IFERROR('Mon équipe'!B17,"")</f>
        <v>11</v>
      </c>
      <c r="C23" s="48" t="str">
        <f>IFERROR(IF('Mon équipe'!C17="","",'Mon équipe'!C17&amp;" "&amp;UPPER('Mon équipe'!D17)),"")</f>
        <v>Nathalie FAURE</v>
      </c>
      <c r="D23" s="49" t="str">
        <f>IFERROR('Mon équipe'!F17,"")</f>
        <v>Secrétaire</v>
      </c>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51">
        <f t="shared" si="0"/>
        <v>0</v>
      </c>
    </row>
    <row r="24" spans="2:36" ht="18" customHeight="1" x14ac:dyDescent="0.2">
      <c r="B24" s="53">
        <f>IFERROR('Mon équipe'!B18,"")</f>
        <v>12</v>
      </c>
      <c r="C24" s="54" t="str">
        <f>IFERROR(IF('Mon équipe'!C18="","",'Mon équipe'!C18&amp;" "&amp;UPPER('Mon équipe'!D18)),"")</f>
        <v>Sarah MAILLARD</v>
      </c>
      <c r="D24" s="55" t="str">
        <f>IFERROR('Mon équipe'!F18,"")</f>
        <v>Direction</v>
      </c>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56">
        <f t="shared" si="0"/>
        <v>0</v>
      </c>
    </row>
    <row r="26" spans="2:36" ht="15" customHeight="1" x14ac:dyDescent="0.2">
      <c r="B26" s="104" t="s">
        <v>128</v>
      </c>
      <c r="C26" s="104"/>
      <c r="D26" s="104"/>
      <c r="E26" s="78">
        <f t="shared" ref="E26:AI26" si="1">COUNTA(E13:E24)</f>
        <v>0</v>
      </c>
      <c r="F26" s="78">
        <f t="shared" si="1"/>
        <v>0</v>
      </c>
      <c r="G26" s="78">
        <f t="shared" si="1"/>
        <v>0</v>
      </c>
      <c r="H26" s="78">
        <f t="shared" si="1"/>
        <v>0</v>
      </c>
      <c r="I26" s="78">
        <f t="shared" si="1"/>
        <v>1</v>
      </c>
      <c r="J26" s="78">
        <f t="shared" si="1"/>
        <v>0</v>
      </c>
      <c r="K26" s="78">
        <f t="shared" si="1"/>
        <v>1</v>
      </c>
      <c r="L26" s="78">
        <f t="shared" si="1"/>
        <v>1</v>
      </c>
      <c r="M26" s="78">
        <f t="shared" si="1"/>
        <v>1</v>
      </c>
      <c r="N26" s="78">
        <f t="shared" si="1"/>
        <v>1</v>
      </c>
      <c r="O26" s="78">
        <f t="shared" si="1"/>
        <v>0</v>
      </c>
      <c r="P26" s="78">
        <f t="shared" si="1"/>
        <v>1</v>
      </c>
      <c r="Q26" s="78">
        <f t="shared" si="1"/>
        <v>0</v>
      </c>
      <c r="R26" s="78">
        <f t="shared" si="1"/>
        <v>0</v>
      </c>
      <c r="S26" s="78">
        <f t="shared" si="1"/>
        <v>1</v>
      </c>
      <c r="T26" s="78">
        <f t="shared" si="1"/>
        <v>1</v>
      </c>
      <c r="U26" s="78">
        <f t="shared" si="1"/>
        <v>1</v>
      </c>
      <c r="V26" s="78">
        <f t="shared" si="1"/>
        <v>1</v>
      </c>
      <c r="W26" s="78">
        <f t="shared" si="1"/>
        <v>2</v>
      </c>
      <c r="X26" s="78">
        <f t="shared" si="1"/>
        <v>1</v>
      </c>
      <c r="Y26" s="78">
        <f t="shared" si="1"/>
        <v>1</v>
      </c>
      <c r="Z26" s="78">
        <f t="shared" si="1"/>
        <v>1</v>
      </c>
      <c r="AA26" s="78">
        <f t="shared" si="1"/>
        <v>1</v>
      </c>
      <c r="AB26" s="78">
        <f t="shared" si="1"/>
        <v>1</v>
      </c>
      <c r="AC26" s="78">
        <f t="shared" si="1"/>
        <v>1</v>
      </c>
      <c r="AD26" s="78">
        <f t="shared" si="1"/>
        <v>0</v>
      </c>
      <c r="AE26" s="78">
        <f t="shared" si="1"/>
        <v>0</v>
      </c>
      <c r="AF26" s="78">
        <f t="shared" si="1"/>
        <v>0</v>
      </c>
      <c r="AG26" s="78">
        <f t="shared" si="1"/>
        <v>0</v>
      </c>
      <c r="AH26" s="78">
        <f t="shared" si="1"/>
        <v>0</v>
      </c>
      <c r="AI26" s="78">
        <f t="shared" si="1"/>
        <v>0</v>
      </c>
    </row>
    <row r="29" spans="2:36" ht="15" customHeight="1" x14ac:dyDescent="0.2">
      <c r="B29" s="110" t="s">
        <v>129</v>
      </c>
      <c r="C29" s="110"/>
      <c r="D29" s="110"/>
      <c r="F29" s="100" t="s">
        <v>130</v>
      </c>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row>
    <row r="30" spans="2:36" ht="15" customHeight="1" x14ac:dyDescent="0.2">
      <c r="B30" s="45" t="str">
        <f>IFERROR('Lieux &amp; Activités'!F9,"")</f>
        <v>CP</v>
      </c>
      <c r="C30" s="109" t="str">
        <f>IFERROR('Lieux &amp; Activités'!G9,"")</f>
        <v>Congé payé</v>
      </c>
      <c r="D30" s="109"/>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row>
    <row r="31" spans="2:36" ht="15" customHeight="1" x14ac:dyDescent="0.2">
      <c r="B31" s="45" t="str">
        <f>IFERROR('Lieux &amp; Activités'!F10,"")</f>
        <v>AM</v>
      </c>
      <c r="C31" s="109" t="str">
        <f>IFERROR('Lieux &amp; Activités'!G10,"")</f>
        <v>Arrêt maladie</v>
      </c>
      <c r="D31" s="109"/>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row>
    <row r="32" spans="2:36" ht="15" customHeight="1" x14ac:dyDescent="0.2">
      <c r="B32" s="45" t="str">
        <f>IFERROR('Lieux &amp; Activités'!F11,"")</f>
        <v>CM</v>
      </c>
      <c r="C32" s="109" t="str">
        <f>IFERROR('Lieux &amp; Activités'!G11,"")</f>
        <v>Congé médecin</v>
      </c>
      <c r="D32" s="109"/>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row>
    <row r="33" spans="2:4" ht="15" customHeight="1" x14ac:dyDescent="0.2">
      <c r="B33" s="45" t="str">
        <f>IFERROR('Lieux &amp; Activités'!F12,"")</f>
        <v>AUTRE</v>
      </c>
      <c r="C33" s="109" t="str">
        <f>IFERROR('Lieux &amp; Activités'!G12,"")</f>
        <v>Autre absence</v>
      </c>
      <c r="D33" s="109"/>
    </row>
  </sheetData>
  <mergeCells count="12">
    <mergeCell ref="B2:AJ2"/>
    <mergeCell ref="B3:AJ5"/>
    <mergeCell ref="B7:AJ8"/>
    <mergeCell ref="B10:D10"/>
    <mergeCell ref="E10:I10"/>
    <mergeCell ref="C33:D33"/>
    <mergeCell ref="B26:D26"/>
    <mergeCell ref="B29:D29"/>
    <mergeCell ref="F29:AJ32"/>
    <mergeCell ref="C30:D30"/>
    <mergeCell ref="C31:D31"/>
    <mergeCell ref="C32:D32"/>
  </mergeCells>
  <pageMargins left="0.75" right="0.75" top="1" bottom="1" header="0.511811023622047" footer="0.511811023622047"/>
  <pageSetup paperSize="9" orientation="portrait" horizontalDpi="300" verticalDpi="300"/>
  <extLst>
    <ext xmlns:x14="http://schemas.microsoft.com/office/spreadsheetml/2009/9/main" uri="{78C0D931-6437-407d-A8EE-F0AAD7539E65}">
      <x14:conditionalFormattings>
        <x14:conditionalFormatting xmlns:xm="http://schemas.microsoft.com/office/excel/2006/main">
          <x14:cfRule type="expression" priority="2" id="{00000000-000E-0000-0400-000002000000}">
            <xm:f>AND(E13&lt;&gt;"",E13='Lieux &amp; Activités'!$F$9)</xm:f>
            <x14:dxf>
              <font>
                <b/>
                <sz val="9"/>
                <color rgb="FF010A3E"/>
                <name val="Arial"/>
                <charset val="1"/>
              </font>
              <fill>
                <patternFill>
                  <bgColor rgb="FFE0E0E0"/>
                </patternFill>
              </fill>
            </x14:dxf>
          </x14:cfRule>
          <x14:cfRule type="expression" priority="3" id="{00000000-000E-0000-0400-000003000000}">
            <xm:f>AND(E13&lt;&gt;"",E13='Lieux &amp; Activités'!$F$10)</xm:f>
            <x14:dxf>
              <font>
                <b/>
                <sz val="9"/>
                <color rgb="FFFFFFFF"/>
                <name val="Arial"/>
                <charset val="1"/>
              </font>
              <fill>
                <patternFill>
                  <bgColor rgb="FF757575"/>
                </patternFill>
              </fill>
            </x14:dxf>
          </x14:cfRule>
          <x14:cfRule type="expression" priority="4" id="{00000000-000E-0000-0400-000004000000}">
            <xm:f>AND(E13&lt;&gt;"",E13='Lieux &amp; Activités'!$F$11)</xm:f>
            <x14:dxf>
              <font>
                <b/>
                <sz val="9"/>
                <color rgb="FF010A3E"/>
                <name val="Arial"/>
                <charset val="1"/>
              </font>
              <fill>
                <patternFill>
                  <bgColor rgb="FFBDBDBD"/>
                </patternFill>
              </fill>
            </x14:dxf>
          </x14:cfRule>
          <x14:cfRule type="expression" priority="5" id="{00000000-000E-0000-0400-000005000000}">
            <xm:f>AND(E13&lt;&gt;"",E13='Lieux &amp; Activités'!$F$12)</xm:f>
            <x14:dxf>
              <font>
                <b/>
                <sz val="9"/>
                <color rgb="FF010A3E"/>
                <name val="Arial"/>
                <charset val="1"/>
              </font>
              <fill>
                <patternFill>
                  <bgColor rgb="FFEEEEEE"/>
                </patternFill>
              </fill>
            </x14:dxf>
          </x14:cfRule>
          <xm:sqref>E13:AI24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promptTitle="Type d'absence" prompt="Sélectionnez : CP, AM, CM ou AUTRE." xr:uid="{00000000-0002-0000-0400-000000000000}">
          <x14:formula1>
            <xm:f>'Lieux &amp; Activités'!$F$9:$F$12</xm:f>
          </x14:formula1>
          <x14:formula2>
            <xm:f>0</xm:f>
          </x14:formula2>
          <xm:sqref>E13:AI24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28"/>
  <sheetViews>
    <sheetView showGridLines="0" zoomScaleNormal="100" workbookViewId="0">
      <selection activeCell="L8" sqref="L8"/>
    </sheetView>
  </sheetViews>
  <sheetFormatPr baseColWidth="10" defaultColWidth="8.6640625" defaultRowHeight="15" x14ac:dyDescent="0.2"/>
  <cols>
    <col min="1" max="1" width="2" customWidth="1"/>
    <col min="2" max="2" width="28" customWidth="1"/>
    <col min="3" max="3" width="22" customWidth="1"/>
    <col min="4" max="4" width="28" customWidth="1"/>
    <col min="5" max="5" width="42" customWidth="1"/>
  </cols>
  <sheetData>
    <row r="2" spans="2:5" ht="22.5" customHeight="1" x14ac:dyDescent="0.2">
      <c r="B2" s="90" t="s">
        <v>131</v>
      </c>
      <c r="C2" s="90"/>
      <c r="D2" s="90"/>
      <c r="E2" s="90"/>
    </row>
    <row r="3" spans="2:5" ht="21.75" customHeight="1" x14ac:dyDescent="0.2">
      <c r="B3" s="99" t="s">
        <v>132</v>
      </c>
      <c r="C3" s="99"/>
      <c r="D3" s="99"/>
      <c r="E3" s="99"/>
    </row>
    <row r="4" spans="2:5" ht="22.5" customHeight="1" x14ac:dyDescent="0.2">
      <c r="B4" s="99"/>
      <c r="C4" s="99"/>
      <c r="D4" s="99"/>
      <c r="E4" s="99"/>
    </row>
    <row r="6" spans="2:5" ht="27.75" customHeight="1" x14ac:dyDescent="0.2">
      <c r="B6" s="3" t="s">
        <v>133</v>
      </c>
      <c r="C6" s="3" t="s">
        <v>134</v>
      </c>
      <c r="D6" s="3" t="s">
        <v>135</v>
      </c>
      <c r="E6" s="3" t="s">
        <v>136</v>
      </c>
    </row>
    <row r="7" spans="2:5" ht="37.5" customHeight="1" x14ac:dyDescent="0.2">
      <c r="B7" s="79" t="s">
        <v>137</v>
      </c>
      <c r="C7" s="80" t="s">
        <v>138</v>
      </c>
      <c r="D7" s="80" t="s">
        <v>138</v>
      </c>
      <c r="E7" s="80" t="s">
        <v>139</v>
      </c>
    </row>
    <row r="8" spans="2:5" ht="37.5" customHeight="1" x14ac:dyDescent="0.2">
      <c r="B8" s="81" t="s">
        <v>140</v>
      </c>
      <c r="C8" s="82" t="s">
        <v>141</v>
      </c>
      <c r="D8" s="82" t="s">
        <v>142</v>
      </c>
      <c r="E8" s="82" t="s">
        <v>143</v>
      </c>
    </row>
    <row r="9" spans="2:5" ht="37.5" customHeight="1" x14ac:dyDescent="0.2">
      <c r="B9" s="79" t="s">
        <v>31</v>
      </c>
      <c r="C9" s="80" t="s">
        <v>144</v>
      </c>
      <c r="D9" s="80" t="s">
        <v>145</v>
      </c>
      <c r="E9" s="80" t="s">
        <v>146</v>
      </c>
    </row>
    <row r="10" spans="2:5" ht="37.5" customHeight="1" x14ac:dyDescent="0.2">
      <c r="B10" s="81" t="s">
        <v>147</v>
      </c>
      <c r="C10" s="82" t="s">
        <v>148</v>
      </c>
      <c r="D10" s="82" t="s">
        <v>148</v>
      </c>
      <c r="E10" s="82" t="s">
        <v>149</v>
      </c>
    </row>
    <row r="11" spans="2:5" ht="37.5" customHeight="1" x14ac:dyDescent="0.2">
      <c r="B11" s="79" t="s">
        <v>150</v>
      </c>
      <c r="C11" s="80" t="s">
        <v>151</v>
      </c>
      <c r="D11" s="80" t="s">
        <v>152</v>
      </c>
      <c r="E11" s="80" t="s">
        <v>153</v>
      </c>
    </row>
    <row r="12" spans="2:5" ht="37.5" customHeight="1" x14ac:dyDescent="0.2">
      <c r="B12" s="81" t="s">
        <v>154</v>
      </c>
      <c r="C12" s="82" t="s">
        <v>155</v>
      </c>
      <c r="D12" s="82" t="s">
        <v>155</v>
      </c>
      <c r="E12" s="82" t="s">
        <v>156</v>
      </c>
    </row>
    <row r="13" spans="2:5" ht="37.5" customHeight="1" x14ac:dyDescent="0.2">
      <c r="B13" s="79" t="s">
        <v>157</v>
      </c>
      <c r="C13" s="80" t="s">
        <v>158</v>
      </c>
      <c r="D13" s="80" t="s">
        <v>159</v>
      </c>
      <c r="E13" s="80" t="s">
        <v>160</v>
      </c>
    </row>
    <row r="14" spans="2:5" ht="37.5" customHeight="1" x14ac:dyDescent="0.2">
      <c r="B14" s="81" t="s">
        <v>161</v>
      </c>
      <c r="C14" s="82" t="s">
        <v>162</v>
      </c>
      <c r="D14" s="82" t="s">
        <v>163</v>
      </c>
      <c r="E14" s="82" t="s">
        <v>164</v>
      </c>
    </row>
    <row r="15" spans="2:5" ht="37.5" customHeight="1" x14ac:dyDescent="0.2">
      <c r="B15" s="79" t="s">
        <v>165</v>
      </c>
      <c r="C15" s="80" t="s">
        <v>166</v>
      </c>
      <c r="D15" s="80" t="s">
        <v>167</v>
      </c>
      <c r="E15" s="80" t="s">
        <v>168</v>
      </c>
    </row>
    <row r="18" spans="2:5" ht="15.75" customHeight="1" x14ac:dyDescent="0.2">
      <c r="B18" s="102" t="s">
        <v>169</v>
      </c>
      <c r="C18" s="102"/>
      <c r="D18" s="102"/>
      <c r="E18" s="102"/>
    </row>
    <row r="19" spans="2:5" ht="31.5" customHeight="1" x14ac:dyDescent="0.2">
      <c r="B19" s="83" t="s">
        <v>170</v>
      </c>
      <c r="C19" s="114" t="s">
        <v>171</v>
      </c>
      <c r="D19" s="114"/>
      <c r="E19" s="114"/>
    </row>
    <row r="20" spans="2:5" ht="31.5" customHeight="1" x14ac:dyDescent="0.2">
      <c r="B20" s="83" t="s">
        <v>172</v>
      </c>
      <c r="C20" s="114" t="s">
        <v>173</v>
      </c>
      <c r="D20" s="114"/>
      <c r="E20" s="114"/>
    </row>
    <row r="21" spans="2:5" ht="31.5" customHeight="1" x14ac:dyDescent="0.2">
      <c r="B21" s="83" t="s">
        <v>174</v>
      </c>
      <c r="C21" s="114" t="s">
        <v>175</v>
      </c>
      <c r="D21" s="114"/>
      <c r="E21" s="114"/>
    </row>
    <row r="22" spans="2:5" ht="31.5" customHeight="1" x14ac:dyDescent="0.2">
      <c r="B22" s="83" t="s">
        <v>157</v>
      </c>
      <c r="C22" s="114" t="s">
        <v>176</v>
      </c>
      <c r="D22" s="114"/>
      <c r="E22" s="114"/>
    </row>
    <row r="23" spans="2:5" ht="31.5" customHeight="1" x14ac:dyDescent="0.2">
      <c r="B23" s="83" t="s">
        <v>177</v>
      </c>
      <c r="C23" s="114" t="s">
        <v>178</v>
      </c>
      <c r="D23" s="114"/>
      <c r="E23" s="114"/>
    </row>
    <row r="24" spans="2:5" ht="31.5" customHeight="1" x14ac:dyDescent="0.2">
      <c r="B24" s="83" t="s">
        <v>179</v>
      </c>
      <c r="C24" s="114" t="s">
        <v>180</v>
      </c>
      <c r="D24" s="114"/>
      <c r="E24" s="114"/>
    </row>
    <row r="27" spans="2:5" ht="15" customHeight="1" x14ac:dyDescent="0.2">
      <c r="B27" s="115" t="s">
        <v>181</v>
      </c>
      <c r="C27" s="115"/>
      <c r="D27" s="115"/>
      <c r="E27" s="115"/>
    </row>
    <row r="28" spans="2:5" ht="15" customHeight="1" x14ac:dyDescent="0.2">
      <c r="B28" s="115"/>
      <c r="C28" s="115"/>
      <c r="D28" s="115"/>
      <c r="E28" s="115"/>
    </row>
  </sheetData>
  <mergeCells count="10">
    <mergeCell ref="B2:E2"/>
    <mergeCell ref="B3:E4"/>
    <mergeCell ref="B18:E18"/>
    <mergeCell ref="C19:E19"/>
    <mergeCell ref="C20:E20"/>
    <mergeCell ref="C21:E21"/>
    <mergeCell ref="C22:E22"/>
    <mergeCell ref="C23:E23"/>
    <mergeCell ref="C24:E24"/>
    <mergeCell ref="B27:E28"/>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D44"/>
  <sheetViews>
    <sheetView showGridLines="0" zoomScale="110" zoomScaleNormal="110" workbookViewId="0">
      <selection activeCell="D36" sqref="D36:D37"/>
    </sheetView>
  </sheetViews>
  <sheetFormatPr baseColWidth="10" defaultColWidth="8.6640625" defaultRowHeight="15" x14ac:dyDescent="0.2"/>
  <cols>
    <col min="1" max="1" width="2" customWidth="1"/>
    <col min="2" max="2" width="38" customWidth="1"/>
    <col min="3" max="3" width="60" customWidth="1"/>
    <col min="4" max="4" width="24" customWidth="1"/>
  </cols>
  <sheetData>
    <row r="2" spans="2:4" ht="22.5" customHeight="1" x14ac:dyDescent="0.2">
      <c r="B2" s="90" t="s">
        <v>182</v>
      </c>
      <c r="C2" s="90"/>
      <c r="D2" s="90"/>
    </row>
    <row r="3" spans="2:4" ht="15" customHeight="1" x14ac:dyDescent="0.2">
      <c r="B3" s="91" t="s">
        <v>183</v>
      </c>
      <c r="C3" s="91"/>
      <c r="D3" s="91"/>
    </row>
    <row r="4" spans="2:4" ht="15" customHeight="1" x14ac:dyDescent="0.2">
      <c r="B4" s="91"/>
      <c r="C4" s="91"/>
      <c r="D4" s="91"/>
    </row>
    <row r="5" spans="2:4" ht="28.5" customHeight="1" x14ac:dyDescent="0.2">
      <c r="B5" s="91"/>
      <c r="C5" s="91"/>
      <c r="D5" s="91"/>
    </row>
    <row r="7" spans="2:4" ht="25.5" customHeight="1" x14ac:dyDescent="0.2">
      <c r="B7" s="85" t="s">
        <v>184</v>
      </c>
      <c r="C7" s="85"/>
      <c r="D7" s="85"/>
    </row>
    <row r="8" spans="2:4" ht="31.5" customHeight="1" x14ac:dyDescent="0.2">
      <c r="B8" s="86" t="s">
        <v>185</v>
      </c>
      <c r="C8" s="86"/>
      <c r="D8" s="87" t="s">
        <v>186</v>
      </c>
    </row>
    <row r="9" spans="2:4" ht="31.5" customHeight="1" x14ac:dyDescent="0.2">
      <c r="B9" s="86"/>
      <c r="C9" s="86"/>
      <c r="D9" s="87"/>
    </row>
    <row r="10" spans="2:4" ht="6" customHeight="1" x14ac:dyDescent="0.2"/>
    <row r="11" spans="2:4" ht="25.5" customHeight="1" x14ac:dyDescent="0.2">
      <c r="B11" s="85" t="s">
        <v>187</v>
      </c>
      <c r="C11" s="85"/>
      <c r="D11" s="85"/>
    </row>
    <row r="12" spans="2:4" ht="31.5" customHeight="1" x14ac:dyDescent="0.2">
      <c r="B12" s="86" t="s">
        <v>188</v>
      </c>
      <c r="C12" s="86"/>
      <c r="D12" s="87" t="s">
        <v>186</v>
      </c>
    </row>
    <row r="13" spans="2:4" ht="31.5" customHeight="1" x14ac:dyDescent="0.2">
      <c r="B13" s="86"/>
      <c r="C13" s="86"/>
      <c r="D13" s="87"/>
    </row>
    <row r="14" spans="2:4" ht="6" customHeight="1" x14ac:dyDescent="0.2"/>
    <row r="15" spans="2:4" ht="25.5" customHeight="1" x14ac:dyDescent="0.2">
      <c r="B15" s="85" t="s">
        <v>189</v>
      </c>
      <c r="C15" s="85"/>
      <c r="D15" s="85"/>
    </row>
    <row r="16" spans="2:4" ht="31.5" customHeight="1" x14ac:dyDescent="0.2">
      <c r="B16" s="86" t="s">
        <v>190</v>
      </c>
      <c r="C16" s="86"/>
      <c r="D16" s="87" t="s">
        <v>186</v>
      </c>
    </row>
    <row r="17" spans="2:4" ht="31.5" customHeight="1" x14ac:dyDescent="0.2">
      <c r="B17" s="86"/>
      <c r="C17" s="86"/>
      <c r="D17" s="87"/>
    </row>
    <row r="18" spans="2:4" ht="6" customHeight="1" x14ac:dyDescent="0.2"/>
    <row r="19" spans="2:4" ht="25.5" customHeight="1" x14ac:dyDescent="0.2">
      <c r="B19" s="85" t="s">
        <v>191</v>
      </c>
      <c r="C19" s="85"/>
      <c r="D19" s="85"/>
    </row>
    <row r="20" spans="2:4" ht="31.5" customHeight="1" x14ac:dyDescent="0.2">
      <c r="B20" s="86" t="s">
        <v>192</v>
      </c>
      <c r="C20" s="86"/>
      <c r="D20" s="87" t="s">
        <v>186</v>
      </c>
    </row>
    <row r="21" spans="2:4" ht="31.5" customHeight="1" x14ac:dyDescent="0.2">
      <c r="B21" s="86"/>
      <c r="C21" s="86"/>
      <c r="D21" s="87"/>
    </row>
    <row r="22" spans="2:4" ht="6" customHeight="1" x14ac:dyDescent="0.2"/>
    <row r="23" spans="2:4" ht="25.5" customHeight="1" x14ac:dyDescent="0.2">
      <c r="B23" s="85" t="s">
        <v>193</v>
      </c>
      <c r="C23" s="85"/>
      <c r="D23" s="85"/>
    </row>
    <row r="24" spans="2:4" ht="31.5" customHeight="1" x14ac:dyDescent="0.2">
      <c r="B24" s="86" t="s">
        <v>194</v>
      </c>
      <c r="C24" s="86"/>
      <c r="D24" s="87" t="s">
        <v>186</v>
      </c>
    </row>
    <row r="25" spans="2:4" ht="31.5" customHeight="1" x14ac:dyDescent="0.2">
      <c r="B25" s="86"/>
      <c r="C25" s="86"/>
      <c r="D25" s="87"/>
    </row>
    <row r="26" spans="2:4" ht="6" customHeight="1" x14ac:dyDescent="0.2"/>
    <row r="27" spans="2:4" ht="25.5" customHeight="1" x14ac:dyDescent="0.2">
      <c r="B27" s="85" t="s">
        <v>195</v>
      </c>
      <c r="C27" s="85"/>
      <c r="D27" s="85"/>
    </row>
    <row r="28" spans="2:4" ht="31.5" customHeight="1" x14ac:dyDescent="0.2">
      <c r="B28" s="86" t="s">
        <v>196</v>
      </c>
      <c r="C28" s="86"/>
      <c r="D28" s="87" t="s">
        <v>186</v>
      </c>
    </row>
    <row r="29" spans="2:4" ht="31.5" customHeight="1" x14ac:dyDescent="0.2">
      <c r="B29" s="86"/>
      <c r="C29" s="86"/>
      <c r="D29" s="87"/>
    </row>
    <row r="30" spans="2:4" ht="6" customHeight="1" x14ac:dyDescent="0.2"/>
    <row r="31" spans="2:4" ht="25.5" customHeight="1" x14ac:dyDescent="0.2">
      <c r="B31" s="85" t="s">
        <v>197</v>
      </c>
      <c r="C31" s="85"/>
      <c r="D31" s="85"/>
    </row>
    <row r="32" spans="2:4" ht="31.5" customHeight="1" x14ac:dyDescent="0.2">
      <c r="B32" s="86" t="s">
        <v>198</v>
      </c>
      <c r="C32" s="86"/>
      <c r="D32" s="87" t="s">
        <v>186</v>
      </c>
    </row>
    <row r="33" spans="2:4" ht="31.5" customHeight="1" x14ac:dyDescent="0.2">
      <c r="B33" s="86"/>
      <c r="C33" s="86"/>
      <c r="D33" s="87"/>
    </row>
    <row r="34" spans="2:4" ht="6" customHeight="1" x14ac:dyDescent="0.2"/>
    <row r="35" spans="2:4" ht="25.5" customHeight="1" x14ac:dyDescent="0.2">
      <c r="B35" s="85" t="s">
        <v>199</v>
      </c>
      <c r="C35" s="85"/>
      <c r="D35" s="85"/>
    </row>
    <row r="36" spans="2:4" ht="31.5" customHeight="1" x14ac:dyDescent="0.2">
      <c r="B36" s="86" t="s">
        <v>200</v>
      </c>
      <c r="C36" s="86"/>
      <c r="D36" s="87" t="s">
        <v>186</v>
      </c>
    </row>
    <row r="37" spans="2:4" ht="31.5" customHeight="1" x14ac:dyDescent="0.2">
      <c r="B37" s="86"/>
      <c r="C37" s="86"/>
      <c r="D37" s="87"/>
    </row>
    <row r="38" spans="2:4" ht="6" customHeight="1" x14ac:dyDescent="0.2"/>
    <row r="41" spans="2:4" ht="18" customHeight="1" x14ac:dyDescent="0.2">
      <c r="B41" s="88" t="s">
        <v>201</v>
      </c>
      <c r="C41" s="88"/>
      <c r="D41" s="88"/>
    </row>
    <row r="42" spans="2:4" ht="15" customHeight="1" x14ac:dyDescent="0.2">
      <c r="B42" s="89" t="s">
        <v>202</v>
      </c>
      <c r="C42" s="89"/>
      <c r="D42" s="89"/>
    </row>
    <row r="43" spans="2:4" ht="19.5" customHeight="1" x14ac:dyDescent="0.2">
      <c r="B43" s="89"/>
      <c r="C43" s="89"/>
      <c r="D43" s="89"/>
    </row>
    <row r="44" spans="2:4" ht="31.5" customHeight="1" x14ac:dyDescent="0.2">
      <c r="B44" s="84" t="s">
        <v>203</v>
      </c>
      <c r="C44" s="84"/>
      <c r="D44" s="84"/>
    </row>
  </sheetData>
  <mergeCells count="29">
    <mergeCell ref="B2:D2"/>
    <mergeCell ref="B3:D5"/>
    <mergeCell ref="B7:D7"/>
    <mergeCell ref="B8:C9"/>
    <mergeCell ref="D8:D9"/>
    <mergeCell ref="B11:D11"/>
    <mergeCell ref="B12:C13"/>
    <mergeCell ref="D12:D13"/>
    <mergeCell ref="B15:D15"/>
    <mergeCell ref="B16:C17"/>
    <mergeCell ref="D16:D17"/>
    <mergeCell ref="B19:D19"/>
    <mergeCell ref="B20:C21"/>
    <mergeCell ref="D20:D21"/>
    <mergeCell ref="B23:D23"/>
    <mergeCell ref="B24:C25"/>
    <mergeCell ref="D24:D25"/>
    <mergeCell ref="B27:D27"/>
    <mergeCell ref="B28:C29"/>
    <mergeCell ref="D28:D29"/>
    <mergeCell ref="B31:D31"/>
    <mergeCell ref="B32:C33"/>
    <mergeCell ref="D32:D33"/>
    <mergeCell ref="B44:D44"/>
    <mergeCell ref="B35:D35"/>
    <mergeCell ref="B36:C37"/>
    <mergeCell ref="D36:D37"/>
    <mergeCell ref="B41:D41"/>
    <mergeCell ref="B42:D43"/>
  </mergeCells>
  <hyperlinks>
    <hyperlink ref="D8" r:id="rId1" xr:uid="{00000000-0004-0000-0600-000000000000}"/>
    <hyperlink ref="D12" r:id="rId2" xr:uid="{00000000-0004-0000-0600-000001000000}"/>
    <hyperlink ref="D16" r:id="rId3" xr:uid="{00000000-0004-0000-0600-000002000000}"/>
    <hyperlink ref="D20" r:id="rId4" xr:uid="{00000000-0004-0000-0600-000003000000}"/>
    <hyperlink ref="D24" r:id="rId5" xr:uid="{00000000-0004-0000-0600-000004000000}"/>
    <hyperlink ref="D28" r:id="rId6" xr:uid="{00000000-0004-0000-0600-000005000000}"/>
    <hyperlink ref="D32" r:id="rId7" xr:uid="{00000000-0004-0000-0600-000006000000}"/>
    <hyperlink ref="D36" r:id="rId8" xr:uid="{00000000-0004-0000-0600-000007000000}"/>
    <hyperlink ref="B44" r:id="rId9" xr:uid="{00000000-0004-0000-0600-000008000000}"/>
    <hyperlink ref="D12:D13" r:id="rId10" display="Voir comment Timed le fait →" xr:uid="{9633EFD0-E758-AF4A-80F5-3CFDCF933C94}"/>
    <hyperlink ref="D8:D9" r:id="rId11" display="Voir comment Timed le fait →" xr:uid="{450F06C2-766A-0B49-BCA0-D87ACC42238E}"/>
    <hyperlink ref="D16:D17" r:id="rId12" display="Voir comment Timed le fait →" xr:uid="{8AB982AC-2EAE-4443-94F2-75F2CC5B8439}"/>
    <hyperlink ref="D20:D21" r:id="rId13" display="Voir comment Timed le fait →" xr:uid="{43F720D2-F8BE-3F4F-82CE-ABFFBBD9162B}"/>
    <hyperlink ref="D24:D25" r:id="rId14" display="Voir comment Timed le fait →" xr:uid="{589F8AED-155F-1C49-B608-8A84A4DBFC45}"/>
    <hyperlink ref="D28:D29" r:id="rId15" display="Voir comment Timed le fait →" xr:uid="{7F0BE11C-3559-1B45-AFF1-1936FA7A4D87}"/>
    <hyperlink ref="D32:D33" r:id="rId16" display="Voir comment Timed le fait →" xr:uid="{7F29B6E0-92CD-B14F-80C5-3FF4ABDF9F4E}"/>
    <hyperlink ref="D36:D37" r:id="rId17" display="Voir comment Timed le fait →" xr:uid="{C69D19B3-3F5C-9646-A3DA-28350ED156A8}"/>
  </hyperlink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Feuilles de calcul</vt:lpstr>
      </vt:variant>
      <vt:variant>
        <vt:i4>7</vt:i4>
      </vt:variant>
    </vt:vector>
  </HeadingPairs>
  <TitlesOfParts>
    <vt:vector size="7" baseType="lpstr">
      <vt:lpstr>Bienvenue</vt:lpstr>
      <vt:lpstr>Mon équipe</vt:lpstr>
      <vt:lpstr>Lieux &amp; Activités</vt:lpstr>
      <vt:lpstr>Planning hebdo</vt:lpstr>
      <vt:lpstr>Planning mensuel des absences</vt:lpstr>
      <vt:lpstr>Repères CCN 1147</vt:lpstr>
      <vt:lpstr>Aller plus loin avec Timed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Betty BIEVRE</cp:lastModifiedBy>
  <cp:revision>0</cp:revision>
  <dcterms:created xsi:type="dcterms:W3CDTF">2026-06-03T10:07:30Z</dcterms:created>
  <dcterms:modified xsi:type="dcterms:W3CDTF">2026-06-15T08:38:31Z</dcterms:modified>
  <dc:language>en-US</dc:language>
</cp:coreProperties>
</file>